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DBG\Program Implementation\Documenting Eligibility\Beneficiary data\Survey Forms\2022 Survey Questionnaires\"/>
    </mc:Choice>
  </mc:AlternateContent>
  <xr:revisionPtr revIDLastSave="0" documentId="13_ncr:1_{C241240A-C367-4585-88C4-439262B99EC9}" xr6:coauthVersionLast="47" xr6:coauthVersionMax="47" xr10:uidLastSave="{00000000-0000-0000-0000-000000000000}"/>
  <workbookProtection workbookAlgorithmName="SHA-512" workbookHashValue="yiGmtuZfuJ7fGQyfueoKQgE3VYZhETfxczEsYq6t+sGhkfNFa80eRICpqCXjHBvU8ZSaYR8xEzWwjdTGTCAPtw==" workbookSaltValue="DjC6uDzUsRh379/GngOfkg==" workbookSpinCount="100000" lockStructure="1"/>
  <bookViews>
    <workbookView xWindow="28680" yWindow="-120" windowWidth="29040" windowHeight="15840" xr2:uid="{00000000-000D-0000-FFFF-FFFF00000000}"/>
  </bookViews>
  <sheets>
    <sheet name="Survey Questionnaire" sheetId="2" r:id="rId1"/>
    <sheet name="LIMITS_COUNTYLEVEL" sheetId="1" state="hidden" r:id="rId2"/>
    <sheet name="Poverty Levels" sheetId="3" state="hidden" r:id="rId3"/>
  </sheets>
  <externalReferences>
    <externalReference r:id="rId4"/>
  </externalReferences>
  <definedNames>
    <definedName name="_xlnm._FilterDatabase" localSheetId="1" hidden="1">LIMITS_COUNTYLEVEL!$A$1:$AM$255</definedName>
    <definedName name="county">[1]dataTable!$A$2:$A$256</definedName>
    <definedName name="LIMITS_COUNTYLEVEL">LIMITS_COUNTYLEVEL!$B$1:$S$255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55" i="1" l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M2" i="1"/>
  <c r="AL2" i="1"/>
  <c r="AK2" i="1"/>
  <c r="AJ2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B10" i="3" l="1"/>
  <c r="B11" i="3" s="1"/>
  <c r="B12" i="3" s="1"/>
  <c r="B13" i="3" s="1"/>
  <c r="B30" i="2" l="1"/>
  <c r="B26" i="2" s="1"/>
  <c r="B29" i="2" s="1"/>
  <c r="C30" i="2"/>
  <c r="C33" i="2" s="1"/>
  <c r="D30" i="2"/>
  <c r="D26" i="2" s="1"/>
  <c r="D29" i="2" s="1"/>
  <c r="E30" i="2"/>
  <c r="E26" i="2" s="1"/>
  <c r="E29" i="2" s="1"/>
  <c r="F30" i="2"/>
  <c r="F26" i="2" s="1"/>
  <c r="F29" i="2" s="1"/>
  <c r="G30" i="2"/>
  <c r="G26" i="2" s="1"/>
  <c r="G29" i="2" s="1"/>
  <c r="H30" i="2"/>
  <c r="H26" i="2" s="1"/>
  <c r="H29" i="2" s="1"/>
  <c r="I30" i="2"/>
  <c r="I26" i="2" s="1"/>
  <c r="I29" i="2" s="1"/>
  <c r="J30" i="2"/>
  <c r="J26" i="2" s="1"/>
  <c r="J29" i="2" s="1"/>
  <c r="K30" i="2"/>
  <c r="K33" i="2" s="1"/>
  <c r="L30" i="2"/>
  <c r="L33" i="2" s="1"/>
  <c r="M30" i="2"/>
  <c r="M26" i="2" s="1"/>
  <c r="M29" i="2" s="1"/>
  <c r="B34" i="2"/>
  <c r="B38" i="2" s="1"/>
  <c r="C34" i="2"/>
  <c r="C38" i="2" s="1"/>
  <c r="D34" i="2"/>
  <c r="D38" i="2" s="1"/>
  <c r="E34" i="2"/>
  <c r="E38" i="2" s="1"/>
  <c r="F34" i="2"/>
  <c r="F38" i="2" s="1"/>
  <c r="G34" i="2"/>
  <c r="G38" i="2" s="1"/>
  <c r="H34" i="2"/>
  <c r="H38" i="2" s="1"/>
  <c r="I34" i="2"/>
  <c r="I38" i="2" s="1"/>
  <c r="J34" i="2"/>
  <c r="J38" i="2" s="1"/>
  <c r="K34" i="2"/>
  <c r="K38" i="2" s="1"/>
  <c r="L34" i="2"/>
  <c r="L38" i="2" s="1"/>
  <c r="M34" i="2"/>
  <c r="M38" i="2" s="1"/>
  <c r="F33" i="2" l="1"/>
  <c r="B33" i="2"/>
  <c r="I33" i="2"/>
  <c r="J33" i="2"/>
  <c r="G33" i="2"/>
  <c r="H33" i="2"/>
  <c r="C26" i="2"/>
  <c r="C29" i="2" s="1"/>
  <c r="L26" i="2"/>
  <c r="L29" i="2" s="1"/>
  <c r="K26" i="2"/>
  <c r="K29" i="2" s="1"/>
  <c r="M33" i="2"/>
  <c r="E33" i="2"/>
  <c r="D33" i="2"/>
  <c r="I3" i="2" l="1"/>
</calcChain>
</file>

<file path=xl/sharedStrings.xml><?xml version="1.0" encoding="utf-8"?>
<sst xmlns="http://schemas.openxmlformats.org/spreadsheetml/2006/main" count="883" uniqueCount="632">
  <si>
    <t>County_Name</t>
  </si>
  <si>
    <t>ELI_8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</si>
  <si>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</si>
  <si>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</si>
  <si>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</si>
  <si>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</si>
  <si>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</si>
  <si>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</si>
  <si>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</si>
  <si>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</si>
  <si>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</si>
  <si>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</si>
  <si>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</si>
  <si>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</si>
  <si>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</si>
  <si>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</si>
  <si>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</si>
  <si>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</si>
  <si>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</si>
  <si>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</si>
  <si>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</si>
  <si>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</si>
  <si>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</si>
  <si>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</si>
  <si>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</si>
  <si>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</si>
  <si>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</si>
  <si>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</si>
  <si>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</si>
  <si>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</si>
  <si>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</si>
  <si>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</si>
  <si>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</si>
  <si>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</si>
  <si>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</si>
  <si>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</si>
  <si>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</si>
  <si>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</si>
  <si>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</si>
  <si>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</si>
  <si>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</si>
  <si>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</si>
  <si>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</si>
  <si>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</si>
  <si>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</si>
  <si>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</si>
  <si>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</si>
  <si>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</si>
  <si>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</si>
  <si>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</si>
  <si>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</si>
  <si>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</si>
  <si>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</si>
  <si>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</si>
  <si>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</si>
  <si>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</si>
  <si>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</si>
  <si>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</si>
  <si>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</si>
  <si>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</si>
  <si>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</si>
  <si>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</si>
  <si>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</si>
  <si>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</si>
  <si>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</si>
  <si>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</si>
  <si>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</si>
  <si>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</si>
  <si>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</si>
  <si>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</si>
  <si>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</si>
  <si>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</si>
  <si>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</si>
  <si>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</si>
  <si>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</si>
  <si>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</si>
  <si>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</si>
  <si>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</si>
  <si>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</si>
  <si>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</si>
  <si>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</si>
  <si>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</si>
  <si>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</si>
  <si>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</si>
  <si>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</si>
  <si>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</si>
  <si>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</si>
  <si>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</si>
  <si>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</si>
  <si>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</si>
  <si>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</si>
  <si>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</si>
  <si>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</si>
  <si>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</si>
  <si>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</si>
  <si>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</si>
  <si>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</si>
  <si>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</si>
  <si>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</si>
  <si>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</si>
  <si>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</si>
  <si>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</si>
  <si>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</si>
  <si>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</si>
  <si>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</si>
  <si>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</si>
  <si>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</si>
  <si>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</si>
  <si>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</si>
  <si>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</si>
  <si>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</si>
  <si>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</si>
  <si>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</si>
  <si>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</si>
  <si>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</si>
  <si>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</si>
  <si>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</si>
  <si>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</si>
  <si>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</si>
  <si>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</si>
  <si>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</si>
  <si>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</si>
  <si>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</si>
  <si>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</si>
  <si>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</si>
  <si>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</si>
  <si>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</si>
  <si>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</si>
  <si>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</si>
  <si>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</si>
  <si>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</si>
  <si>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</si>
  <si>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</si>
  <si>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</si>
  <si>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</si>
  <si>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</si>
  <si>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</si>
  <si>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</si>
  <si>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</si>
  <si>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</si>
  <si>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</si>
  <si>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</si>
  <si>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</si>
  <si>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</si>
  <si>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</si>
  <si>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</si>
  <si>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</si>
  <si>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</si>
  <si>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</si>
  <si>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</si>
  <si>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</si>
  <si>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</si>
  <si>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</si>
  <si>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</si>
  <si>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</si>
  <si>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</si>
  <si>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</si>
  <si>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</si>
  <si>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</si>
  <si>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</si>
  <si>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</si>
  <si>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</si>
  <si>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</si>
  <si>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</si>
  <si>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</si>
  <si>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</si>
  <si>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</si>
  <si>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</si>
  <si>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</si>
  <si>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</si>
  <si>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</si>
  <si>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</si>
  <si>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</si>
  <si>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</si>
  <si>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</si>
  <si>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</si>
  <si>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</si>
  <si>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</si>
  <si>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</si>
  <si>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</si>
  <si>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</si>
  <si>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</si>
  <si>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</si>
  <si>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</si>
  <si>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</si>
  <si>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</si>
  <si>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</si>
  <si>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</si>
  <si>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</si>
  <si>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</si>
  <si>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</si>
  <si>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</si>
  <si>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</si>
  <si>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</si>
  <si>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</si>
  <si>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</si>
  <si>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</si>
  <si>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</si>
  <si>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</si>
  <si>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</si>
  <si>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</si>
  <si>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</si>
  <si>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</si>
  <si>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</si>
  <si>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</si>
  <si>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</si>
  <si>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</si>
  <si>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</si>
  <si>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</si>
  <si>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</si>
  <si>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</si>
  <si>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</si>
  <si>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</si>
  <si>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</si>
  <si>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</si>
  <si>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</si>
  <si>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</si>
  <si>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</si>
  <si>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</si>
  <si>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</si>
  <si>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</si>
  <si>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</si>
  <si>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</si>
  <si>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</si>
  <si>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</si>
  <si>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</si>
  <si>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</si>
  <si>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</si>
  <si>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</si>
  <si>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</si>
  <si>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</si>
  <si>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</si>
  <si>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</si>
  <si>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</si>
  <si>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</si>
  <si>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</si>
  <si>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</si>
  <si>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</si>
  <si>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</si>
  <si>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</si>
  <si>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</si>
  <si>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</si>
  <si>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</si>
  <si>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</si>
  <si>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</si>
  <si>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</si>
  <si>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</si>
  <si>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</si>
  <si>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</si>
  <si>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</si>
  <si>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</si>
  <si>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</si>
  <si>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</si>
  <si>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</si>
  <si>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</si>
  <si>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</si>
  <si>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</si>
  <si>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</si>
  <si>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</si>
  <si>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</si>
  <si>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</si>
  <si>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</si>
  <si>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</si>
  <si>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</si>
  <si>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</si>
  <si>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</si>
  <si>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</si>
  <si>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</si>
  <si>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</si>
  <si>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</si>
  <si>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</si>
  <si>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</si>
  <si>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</si>
  <si>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</si>
  <si>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</si>
  <si>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</si>
  <si>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</si>
  <si>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</si>
  <si>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</si>
  <si>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</si>
  <si>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</si>
  <si>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</si>
  <si>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</si>
  <si>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</si>
  <si>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</si>
  <si>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</si>
  <si>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</si>
  <si>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</si>
  <si>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</si>
  <si>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</si>
  <si>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</si>
  <si>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</si>
  <si>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</si>
  <si>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</si>
  <si>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</si>
  <si>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Interviewers Name:</t>
  </si>
  <si>
    <t>Aransas</t>
  </si>
  <si>
    <t>A.M.</t>
  </si>
  <si>
    <t>P.M.</t>
  </si>
  <si>
    <t>No</t>
  </si>
  <si>
    <t>&gt;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</si>
  <si>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</si>
  <si>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</si>
  <si>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</si>
  <si>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</si>
  <si>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</si>
  <si>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</si>
  <si>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</si>
  <si>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</si>
  <si>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</si>
  <si>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</si>
  <si>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</si>
  <si>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</si>
  <si>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</si>
  <si>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</si>
  <si>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</si>
  <si>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</si>
  <si>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</si>
  <si>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</si>
  <si>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</si>
  <si>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</si>
  <si>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</si>
  <si>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</si>
  <si>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</si>
  <si>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</si>
  <si>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</si>
  <si>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</si>
  <si>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</si>
  <si>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</si>
  <si>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</si>
  <si>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</si>
  <si>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</si>
  <si>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</si>
  <si>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</si>
  <si>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</si>
  <si>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</si>
  <si>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</si>
  <si>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</si>
  <si>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</si>
  <si>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</si>
  <si>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</si>
  <si>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</si>
  <si>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</si>
  <si>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</si>
  <si>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</si>
  <si>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</si>
  <si>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</si>
  <si>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</si>
  <si>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</si>
  <si>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</si>
  <si>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</si>
  <si>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</si>
  <si>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</si>
  <si>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</si>
  <si>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</si>
  <si>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</si>
  <si>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</si>
  <si>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</si>
  <si>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</si>
  <si>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</si>
  <si>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</si>
  <si>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</si>
  <si>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</si>
  <si>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</si>
  <si>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</si>
  <si>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</si>
  <si>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</si>
  <si>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</si>
  <si>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</si>
  <si>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</si>
  <si>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</si>
  <si>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</si>
  <si>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</si>
  <si>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</si>
  <si>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</si>
  <si>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</si>
  <si>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</si>
  <si>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</si>
  <si>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</si>
  <si>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</si>
  <si>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</si>
  <si>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</si>
  <si>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</si>
  <si>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</si>
  <si>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</si>
  <si>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</si>
  <si>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</si>
  <si>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</si>
  <si>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</si>
  <si>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</si>
  <si>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</si>
  <si>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</si>
  <si>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</si>
  <si>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</si>
  <si>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</si>
  <si>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</si>
  <si>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</si>
  <si>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</si>
  <si>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</si>
  <si>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</si>
  <si>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</si>
  <si>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</si>
  <si>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</si>
  <si>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</si>
  <si>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</si>
  <si>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</si>
  <si>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</si>
  <si>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</si>
  <si>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</si>
  <si>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</si>
  <si>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</si>
  <si>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</si>
  <si>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</si>
  <si>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</si>
  <si>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</si>
  <si>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</si>
  <si>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</si>
  <si>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</si>
  <si>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</si>
  <si>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</si>
  <si>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</si>
  <si>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</si>
  <si>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</si>
  <si>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</si>
  <si>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</si>
  <si>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</si>
  <si>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</si>
  <si>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</si>
  <si>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</si>
  <si>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</si>
  <si>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</si>
  <si>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</si>
  <si>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</si>
  <si>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</si>
  <si>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</si>
  <si>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</si>
  <si>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</si>
  <si>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</si>
  <si>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</si>
  <si>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</si>
  <si>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</si>
  <si>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</si>
  <si>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</si>
  <si>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</si>
  <si>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</si>
  <si>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</si>
  <si>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</si>
  <si>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</si>
  <si>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</si>
  <si>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</si>
  <si>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</si>
  <si>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</si>
  <si>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</si>
  <si>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</si>
  <si>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</si>
  <si>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</si>
  <si>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</si>
  <si>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</si>
  <si>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</si>
  <si>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</si>
  <si>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</si>
  <si>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</si>
  <si>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</si>
  <si>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</si>
  <si>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</si>
  <si>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</si>
  <si>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</si>
  <si>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</si>
  <si>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</si>
  <si>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</si>
  <si>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</si>
  <si>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</si>
  <si>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</si>
  <si>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</si>
  <si>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</si>
  <si>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</si>
  <si>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</si>
  <si>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</si>
  <si>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</si>
  <si>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</si>
  <si>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</si>
  <si>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</si>
  <si>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</si>
  <si>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</si>
  <si>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</si>
  <si>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</si>
  <si>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</si>
  <si>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</si>
  <si>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</si>
  <si>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</si>
  <si>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</si>
  <si>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</si>
  <si>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</si>
  <si>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</si>
  <si>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</si>
  <si>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</si>
  <si>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</si>
  <si>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</si>
  <si>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</si>
  <si>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</si>
  <si>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</si>
  <si>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</si>
  <si>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</si>
  <si>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</si>
  <si>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</si>
  <si>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</si>
  <si>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</si>
  <si>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</si>
  <si>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</si>
  <si>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</si>
  <si>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</si>
  <si>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</si>
  <si>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</si>
  <si>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</si>
  <si>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</si>
  <si>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</si>
  <si>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</si>
  <si>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</si>
  <si>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</si>
  <si>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</si>
  <si>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</si>
  <si>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</si>
  <si>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</si>
  <si>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</si>
  <si>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</si>
  <si>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</si>
  <si>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</si>
  <si>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</si>
  <si>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</si>
  <si>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</si>
  <si>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</si>
  <si>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</si>
  <si>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</si>
  <si>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</si>
  <si>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</si>
  <si>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</si>
  <si>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</si>
  <si>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</si>
  <si>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</si>
  <si>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</si>
  <si>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</si>
  <si>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</si>
  <si>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</si>
  <si>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</si>
  <si>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</si>
  <si>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</si>
  <si>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</si>
  <si>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</si>
  <si>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</si>
  <si>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</si>
  <si>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</si>
  <si>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</si>
  <si>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</si>
  <si>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l50_1</t>
  </si>
  <si>
    <t>l50_2</t>
  </si>
  <si>
    <t>l50_3</t>
  </si>
  <si>
    <t>l50_4</t>
  </si>
  <si>
    <t>l50_5</t>
  </si>
  <si>
    <t>l50_6</t>
  </si>
  <si>
    <t>l50_7</t>
  </si>
  <si>
    <t>l50_8</t>
  </si>
  <si>
    <t>ELI_1</t>
  </si>
  <si>
    <t>ELI_2</t>
  </si>
  <si>
    <t>ELI_3</t>
  </si>
  <si>
    <t>ELI_4</t>
  </si>
  <si>
    <t>ELI_5</t>
  </si>
  <si>
    <t>ELI_6</t>
  </si>
  <si>
    <t>ELI_7</t>
  </si>
  <si>
    <t>ELI_9</t>
  </si>
  <si>
    <t>ELI_10</t>
  </si>
  <si>
    <t>ELI_11</t>
  </si>
  <si>
    <t>ELI_12</t>
  </si>
  <si>
    <t>l50_9</t>
  </si>
  <si>
    <t>l50_10</t>
  </si>
  <si>
    <t>l50_11</t>
  </si>
  <si>
    <t>l50_12</t>
  </si>
  <si>
    <t>The FY 2014 Consolidated Appropriations Act changed the definition of extremely low-income to be the greater of 30/50ths (60 percent) of the Section 8 very low-income limit or the poverty guideline as established by the Department of Health and Human Services (HHS), provided that this amount is not greater than the Section 8 50% very low-income limit. Consequently, the extremely low income limits may equal the very low (50%) income limits.</t>
  </si>
  <si>
    <t>Poverty Level</t>
  </si>
  <si>
    <t>Persons</t>
  </si>
  <si>
    <t>Use la lista desplegable para elegir el "Nombre del condado:". La "Región:", "Ingreso medio:" y "Límites de ingresos" se completarán automáticamente. Esta no es una forma protegida, por lo tanto, se recomienda que verifique la exactitud de los límites de ingresos antes de usar o distribuir este formulario.</t>
  </si>
  <si>
    <t>Ubicación:</t>
  </si>
  <si>
    <t>Nombre del Condado:</t>
  </si>
  <si>
    <t>Región:</t>
  </si>
  <si>
    <t>Información del Encuestado:</t>
  </si>
  <si>
    <t>Dirección:</t>
  </si>
  <si>
    <t>Código Postal:</t>
  </si>
  <si>
    <t>Teléfono:</t>
  </si>
  <si>
    <t>Intentos de Contacto:</t>
  </si>
  <si>
    <t>(Circule que meridiem applica)</t>
  </si>
  <si>
    <t>Primer Intento:</t>
  </si>
  <si>
    <t>Fecha:</t>
  </si>
  <si>
    <t>Hora:</t>
  </si>
  <si>
    <t>(Circule Uno)</t>
  </si>
  <si>
    <t>Segundo Intento:</t>
  </si>
  <si>
    <t>Respuesta</t>
  </si>
  <si>
    <t>Ninguna Respuesta</t>
  </si>
  <si>
    <t>Vacante</t>
  </si>
  <si>
    <t>1. Incluyéndote a ti mismo, ¿cuántas personas viven habitualmente en esta unidad?</t>
  </si>
  <si>
    <t>2. Incluyéndote a ti mismo, ¿cuántas personas en tu familia usualmente viven en esta unidad?</t>
  </si>
  <si>
    <t>3. ¿Alguna otra familia vive en esta unidad?</t>
  </si>
  <si>
    <t>Sí</t>
  </si>
  <si>
    <t>4. Tamaño de la Familia:</t>
  </si>
  <si>
    <t>Hombres:</t>
  </si>
  <si>
    <t>Mujeres:</t>
  </si>
  <si>
    <t>Ingresos Bajos a Moderados: Menos que el 80% del Ingreso Familiar Medio del Área</t>
  </si>
  <si>
    <t>Ingresos Bajos a Moderados: Menos que el 30% del Ingreso Familiar Medio del Área</t>
  </si>
  <si>
    <t>Ingresos Bajos a Moderados: Menos que el 50% del Ingreso Familiar Medio del Área</t>
  </si>
  <si>
    <t xml:space="preserve">Tamaño de Familia </t>
  </si>
  <si>
    <t>Ingresos entre:</t>
  </si>
  <si>
    <t>Ingresos mas grande que:</t>
  </si>
  <si>
    <t>Raza</t>
  </si>
  <si>
    <t>Blanca</t>
  </si>
  <si>
    <t>Negra o Africana Americana</t>
  </si>
  <si>
    <t>Africana Americana y Blanca</t>
  </si>
  <si>
    <t>Asiática</t>
  </si>
  <si>
    <t xml:space="preserve">Asiática y Blanca </t>
  </si>
  <si>
    <t>Nativa de Hawaii /Otra Islas del Pacífico</t>
  </si>
  <si>
    <t>India Americana/Nativa de Alaska</t>
  </si>
  <si>
    <t xml:space="preserve">India Americana/Nativa de Alaska y Afircana Americana </t>
  </si>
  <si>
    <t xml:space="preserve">India Americana/Nativa de Alaska y Blanca </t>
  </si>
  <si>
    <t>Otra Multirracial</t>
  </si>
  <si>
    <t>Hispano</t>
  </si>
  <si>
    <t>No Hispano</t>
  </si>
  <si>
    <t>Para ser completado por el personal administrativo:</t>
  </si>
  <si>
    <t>Número de Cuestionario:</t>
  </si>
  <si>
    <t>Sustituido Por:</t>
  </si>
  <si>
    <t>En lugar de:</t>
  </si>
  <si>
    <t>NOTA: Si no completa correctamente esta encuesta (por ejemplo, la selección de un nivel de ingresos es incorrecto para el tamaño de familia identificado) puede resultar en su descalificación de la encuesta o puede considerarse como "No respuesta". Consulte la Metodología de Encuesta TxCDBG para obtener información específica.</t>
  </si>
  <si>
    <t>Ingresos No Bajos a Moderados:  Mas que el 80% del Ingreso Familiar Medio del Área</t>
  </si>
  <si>
    <t>Note that the amount added changes each year too.</t>
  </si>
  <si>
    <t>2022 TxCDBG Cuestionario de Encuesta</t>
  </si>
  <si>
    <t>En caso afirmativo, complete un cuestionario adicional para cada familia que vive en esta unidad. (Nota: No se incluya como miembro de otra familia o familias). Compare los ingresos brutos anuales ajustados de 2021 de su familia, o los ingresos mensualmente / semanales de 2022 de su familia, calculados anualmente, con las cifras de elegibilidad de ingresos que se detallan a continuación para su condado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</si>
</sst>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i/>
      <u/>
      <sz val="9"/>
      <name val="Times New Roman"/>
      <family val="1"/>
    </font>
    <font>
      <sz val="9"/>
      <color rgb="FF212121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15">
    <xf numFmtId="0" fontId="0" fillId="0" borderId="0" xfId="0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6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12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6" fontId="2" fillId="2" borderId="0" xfId="0" applyNumberFormat="1" applyFont="1" applyFill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6" fontId="2" fillId="0" borderId="21" xfId="0" applyNumberFormat="1" applyFont="1" applyFill="1" applyBorder="1" applyAlignment="1" applyProtection="1">
      <alignment horizontal="center"/>
      <protection hidden="1"/>
    </xf>
    <xf numFmtId="0" fontId="5" fillId="0" borderId="18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Protection="1">
      <protection locked="0"/>
    </xf>
    <xf numFmtId="0" fontId="2" fillId="0" borderId="10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0" fontId="3" fillId="0" borderId="3" xfId="0" applyFont="1" applyFill="1" applyBorder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6" fontId="2" fillId="0" borderId="19" xfId="0" applyNumberFormat="1" applyFont="1" applyFill="1" applyBorder="1" applyAlignment="1" applyProtection="1">
      <alignment horizontal="center"/>
      <protection locked="0"/>
    </xf>
    <xf numFmtId="164" fontId="0" fillId="0" borderId="0" xfId="1" applyNumberFormat="1" applyFont="1"/>
    <xf numFmtId="0" fontId="2" fillId="0" borderId="15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6" xfId="0" applyFont="1" applyFill="1" applyBorder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Border="1" applyAlignment="1">
      <alignment horizontal="center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protection locked="0"/>
    </xf>
    <xf numFmtId="0" fontId="14" fillId="0" borderId="4" xfId="0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15" fillId="0" borderId="4" xfId="0" applyFont="1" applyFill="1" applyBorder="1" applyProtection="1">
      <protection locked="0"/>
    </xf>
    <xf numFmtId="0" fontId="13" fillId="0" borderId="5" xfId="0" applyFont="1" applyFill="1" applyBorder="1" applyAlignment="1" applyProtection="1">
      <alignment horizontal="right"/>
      <protection locked="0"/>
    </xf>
    <xf numFmtId="0" fontId="13" fillId="0" borderId="4" xfId="0" applyFont="1" applyFill="1" applyBorder="1" applyProtection="1">
      <protection locked="0"/>
    </xf>
    <xf numFmtId="0" fontId="13" fillId="0" borderId="12" xfId="0" applyFont="1" applyFill="1" applyBorder="1" applyProtection="1">
      <protection locked="0"/>
    </xf>
    <xf numFmtId="0" fontId="13" fillId="0" borderId="7" xfId="0" applyFont="1" applyFill="1" applyBorder="1" applyAlignment="1" applyProtection="1">
      <alignment horizontal="center" wrapText="1"/>
      <protection locked="0"/>
    </xf>
    <xf numFmtId="164" fontId="0" fillId="0" borderId="0" xfId="0" applyNumberFormat="1"/>
    <xf numFmtId="0" fontId="0" fillId="0" borderId="0" xfId="0" applyFill="1"/>
    <xf numFmtId="0" fontId="0" fillId="0" borderId="0" xfId="0" applyFill="1" applyBorder="1"/>
    <xf numFmtId="0" fontId="1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13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left" wrapText="1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left" wrapText="1"/>
      <protection locked="0"/>
    </xf>
    <xf numFmtId="0" fontId="10" fillId="0" borderId="24" xfId="0" applyFont="1" applyFill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0" fontId="2" fillId="0" borderId="11" xfId="0" applyFont="1" applyFill="1" applyBorder="1" applyAlignment="1" applyProtection="1">
      <alignment horizontal="center" vertical="center"/>
      <protection locked="0"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25" xfId="0" applyFont="1" applyFill="1" applyBorder="1" applyAlignment="1" applyProtection="1">
      <alignment horizontal="left"/>
      <protection locked="0"/>
    </xf>
    <xf numFmtId="0" fontId="13" fillId="0" borderId="13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left"/>
      <protection locked="0"/>
    </xf>
    <xf numFmtId="0" fontId="12" fillId="0" borderId="25" xfId="0" applyFont="1" applyFill="1" applyBorder="1" applyAlignment="1" applyProtection="1">
      <alignment horizontal="left"/>
      <protection locked="0"/>
    </xf>
    <xf numFmtId="0" fontId="12" fillId="0" borderId="13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 wrapText="1"/>
      <protection locked="0"/>
    </xf>
    <xf numFmtId="0" fontId="13" fillId="0" borderId="21" xfId="0" applyFont="1" applyFill="1" applyBorder="1" applyAlignment="1" applyProtection="1">
      <alignment horizontal="center" wrapText="1"/>
      <protection locked="0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Alignment="1" applyProtection="1">
      <alignment horizontal="left" wrapText="1"/>
      <protection locked="0"/>
    </xf>
    <xf numFmtId="0" fontId="13" fillId="0" borderId="23" xfId="0" applyFont="1" applyFill="1" applyBorder="1" applyAlignment="1" applyProtection="1">
      <alignment horizontal="center"/>
      <protection locked="0"/>
    </xf>
    <xf numFmtId="0" fontId="13" fillId="3" borderId="25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26" xfId="0" applyFont="1" applyFill="1" applyBorder="1" applyAlignment="1" applyProtection="1">
      <alignment horizontal="center"/>
      <protection locked="0"/>
    </xf>
    <xf numFmtId="0" fontId="19" fillId="0" borderId="4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5" xfId="0" applyFont="1" applyFill="1" applyBorder="1" applyAlignment="1" applyProtection="1">
      <alignment horizontal="left" vertical="center" wrapText="1"/>
      <protection locked="0"/>
    </xf>
    <xf numFmtId="0" fontId="19" fillId="0" borderId="15" xfId="0" applyFont="1" applyFill="1" applyBorder="1" applyAlignment="1" applyProtection="1">
      <alignment horizontal="left" vertical="center" wrapText="1"/>
      <protection locked="0"/>
    </xf>
    <xf numFmtId="0" fontId="19" fillId="0" borderId="16" xfId="0" applyFont="1" applyFill="1" applyBorder="1" applyAlignment="1" applyProtection="1">
      <alignment horizontal="left" vertical="center" wrapText="1"/>
      <protection locked="0"/>
    </xf>
    <xf numFmtId="0" fontId="19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nds\Downloads\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tabSelected="1" zoomScaleNormal="100" workbookViewId="0">
      <selection activeCell="A21" sqref="A21"/>
    </sheetView>
  </sheetViews>
  <sheetFormatPr defaultColWidth="9.1796875" defaultRowHeight="11.5" x14ac:dyDescent="0.25"/>
  <cols>
    <col min="1" max="1" width="9.81640625" style="2" customWidth="1"/>
    <col min="2" max="11" width="7.54296875" style="2" customWidth="1"/>
    <col min="12" max="13" width="9.7265625" style="2" customWidth="1"/>
    <col min="14" max="14" width="6.54296875" style="2" customWidth="1"/>
    <col min="15" max="16384" width="9.1796875" style="2"/>
  </cols>
  <sheetData>
    <row r="1" spans="1:19" s="1" customFormat="1" ht="18.75" customHeight="1" x14ac:dyDescent="0.4">
      <c r="A1" s="75" t="s">
        <v>630</v>
      </c>
      <c r="B1" s="76"/>
      <c r="C1" s="76"/>
      <c r="D1" s="76"/>
      <c r="E1" s="76"/>
      <c r="F1" s="76"/>
      <c r="G1" s="77" t="s">
        <v>295</v>
      </c>
      <c r="H1" s="77"/>
      <c r="I1" s="78"/>
      <c r="J1" s="78"/>
      <c r="K1" s="78"/>
      <c r="L1" s="78"/>
      <c r="M1" s="31"/>
      <c r="N1" s="86" t="s">
        <v>579</v>
      </c>
      <c r="O1" s="86"/>
      <c r="P1" s="86"/>
      <c r="Q1" s="86"/>
      <c r="R1" s="86"/>
      <c r="S1" s="86"/>
    </row>
    <row r="2" spans="1:19" s="5" customFormat="1" ht="18" customHeight="1" thickBot="1" x14ac:dyDescent="0.3">
      <c r="A2" s="53" t="s">
        <v>580</v>
      </c>
      <c r="B2" s="3"/>
      <c r="C2" s="3"/>
      <c r="D2" s="3"/>
      <c r="E2" s="3"/>
      <c r="F2" s="79" t="s">
        <v>581</v>
      </c>
      <c r="G2" s="79"/>
      <c r="H2" s="3"/>
      <c r="I2" s="71" t="s">
        <v>582</v>
      </c>
      <c r="J2" s="71"/>
      <c r="K2" s="3"/>
      <c r="L2" s="33"/>
      <c r="M2" s="4"/>
      <c r="N2" s="86"/>
      <c r="O2" s="86"/>
      <c r="P2" s="86"/>
      <c r="Q2" s="86"/>
      <c r="R2" s="86"/>
      <c r="S2" s="86"/>
    </row>
    <row r="3" spans="1:19" s="12" customFormat="1" ht="18" customHeight="1" thickBot="1" x14ac:dyDescent="0.3">
      <c r="A3" s="6"/>
      <c r="B3" s="7"/>
      <c r="C3" s="7"/>
      <c r="D3" s="8"/>
      <c r="E3" s="3"/>
      <c r="F3" s="80"/>
      <c r="G3" s="81"/>
      <c r="H3" s="9"/>
      <c r="I3" s="82" t="str">
        <f>IF(F3="","",VLOOKUP($F$3,LIMITS_COUNTYLEVEL!A1:C255,3,0))</f>
        <v/>
      </c>
      <c r="J3" s="83"/>
      <c r="K3" s="10"/>
      <c r="L3" s="10"/>
      <c r="M3" s="11"/>
      <c r="N3" s="86"/>
      <c r="O3" s="86"/>
      <c r="P3" s="86"/>
      <c r="Q3" s="86"/>
      <c r="R3" s="86"/>
      <c r="S3" s="86"/>
    </row>
    <row r="4" spans="1:19" ht="12" customHeight="1" x14ac:dyDescent="0.25">
      <c r="A4" s="13"/>
      <c r="B4" s="10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86"/>
      <c r="O4" s="86"/>
      <c r="P4" s="86"/>
      <c r="Q4" s="86"/>
      <c r="R4" s="86"/>
      <c r="S4" s="86"/>
    </row>
    <row r="5" spans="1:19" ht="12" customHeight="1" x14ac:dyDescent="0.25">
      <c r="A5" s="54" t="s">
        <v>583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86"/>
      <c r="O5" s="86"/>
      <c r="P5" s="86"/>
      <c r="Q5" s="86"/>
      <c r="R5" s="86"/>
      <c r="S5" s="86"/>
    </row>
    <row r="6" spans="1:19" ht="12" customHeight="1" x14ac:dyDescent="0.25">
      <c r="A6" s="1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86"/>
      <c r="O6" s="86"/>
      <c r="P6" s="86"/>
      <c r="Q6" s="86"/>
      <c r="R6" s="86"/>
      <c r="S6" s="86"/>
    </row>
    <row r="7" spans="1:19" ht="12" customHeight="1" x14ac:dyDescent="0.25">
      <c r="A7" s="84" t="s">
        <v>584</v>
      </c>
      <c r="B7" s="85"/>
      <c r="C7" s="79"/>
      <c r="D7" s="79"/>
      <c r="E7" s="79"/>
      <c r="F7" s="79"/>
      <c r="G7" s="87" t="s">
        <v>585</v>
      </c>
      <c r="H7" s="87"/>
      <c r="I7" s="40"/>
      <c r="J7" s="43" t="s">
        <v>586</v>
      </c>
      <c r="K7" s="79"/>
      <c r="L7" s="79"/>
      <c r="M7" s="20"/>
      <c r="N7" s="86"/>
      <c r="O7" s="86"/>
      <c r="P7" s="86"/>
      <c r="Q7" s="86"/>
      <c r="R7" s="86"/>
      <c r="S7" s="86"/>
    </row>
    <row r="8" spans="1:19" ht="12" customHeight="1" x14ac:dyDescent="0.25">
      <c r="A8" s="1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86"/>
      <c r="O8" s="86"/>
      <c r="P8" s="86"/>
      <c r="Q8" s="86"/>
      <c r="R8" s="86"/>
      <c r="S8" s="86"/>
    </row>
    <row r="9" spans="1:19" ht="12" customHeight="1" x14ac:dyDescent="0.35">
      <c r="A9" s="54" t="s">
        <v>587</v>
      </c>
      <c r="B9" s="43"/>
      <c r="C9" s="43"/>
      <c r="D9" s="43"/>
      <c r="E9" s="43"/>
      <c r="F9" s="64" t="s">
        <v>588</v>
      </c>
      <c r="G9" s="65"/>
      <c r="H9" s="65"/>
      <c r="I9" s="65"/>
      <c r="J9" s="43"/>
      <c r="K9" s="43"/>
      <c r="L9" s="43"/>
      <c r="M9" s="55"/>
      <c r="N9" s="86"/>
      <c r="O9" s="86"/>
      <c r="P9" s="86"/>
      <c r="Q9" s="86"/>
      <c r="R9" s="86"/>
      <c r="S9" s="86"/>
    </row>
    <row r="10" spans="1:19" ht="15" customHeight="1" x14ac:dyDescent="0.25">
      <c r="A10" s="56" t="s">
        <v>589</v>
      </c>
      <c r="B10" s="44"/>
      <c r="C10" s="45" t="s">
        <v>590</v>
      </c>
      <c r="D10" s="46"/>
      <c r="E10" s="45" t="s">
        <v>591</v>
      </c>
      <c r="F10" s="46"/>
      <c r="G10" s="52" t="s">
        <v>297</v>
      </c>
      <c r="H10" s="52" t="s">
        <v>298</v>
      </c>
      <c r="I10" s="47"/>
      <c r="J10" s="64" t="s">
        <v>592</v>
      </c>
      <c r="K10" s="64"/>
      <c r="L10" s="64"/>
      <c r="M10" s="95"/>
      <c r="N10" s="86"/>
      <c r="O10" s="86"/>
      <c r="P10" s="86"/>
      <c r="Q10" s="86"/>
      <c r="R10" s="86"/>
      <c r="S10" s="86"/>
    </row>
    <row r="11" spans="1:19" ht="15" customHeight="1" x14ac:dyDescent="0.25">
      <c r="A11" s="56" t="s">
        <v>593</v>
      </c>
      <c r="B11" s="44"/>
      <c r="C11" s="45" t="s">
        <v>590</v>
      </c>
      <c r="D11" s="46"/>
      <c r="E11" s="45" t="s">
        <v>591</v>
      </c>
      <c r="F11" s="46"/>
      <c r="G11" s="52" t="s">
        <v>297</v>
      </c>
      <c r="H11" s="52" t="s">
        <v>298</v>
      </c>
      <c r="I11" s="43"/>
      <c r="J11" s="43" t="s">
        <v>594</v>
      </c>
      <c r="K11" s="66" t="s">
        <v>595</v>
      </c>
      <c r="L11" s="66"/>
      <c r="M11" s="57" t="s">
        <v>596</v>
      </c>
      <c r="N11" s="86"/>
      <c r="O11" s="86"/>
      <c r="P11" s="86"/>
      <c r="Q11" s="86"/>
      <c r="R11" s="86"/>
      <c r="S11" s="86"/>
    </row>
    <row r="12" spans="1:19" ht="12" customHeight="1" x14ac:dyDescent="0.25">
      <c r="A12" s="58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55"/>
      <c r="N12" s="86"/>
      <c r="O12" s="86"/>
      <c r="P12" s="86"/>
      <c r="Q12" s="86"/>
      <c r="R12" s="86"/>
      <c r="S12" s="86"/>
    </row>
    <row r="13" spans="1:19" ht="12" customHeight="1" x14ac:dyDescent="0.25">
      <c r="A13" s="58" t="s">
        <v>597</v>
      </c>
      <c r="B13" s="43"/>
      <c r="C13" s="43"/>
      <c r="D13" s="43"/>
      <c r="E13" s="43"/>
      <c r="F13" s="43"/>
      <c r="G13" s="48"/>
      <c r="H13" s="48"/>
      <c r="I13" s="43"/>
      <c r="J13" s="43"/>
      <c r="K13" s="71"/>
      <c r="L13" s="71"/>
      <c r="M13" s="59"/>
      <c r="N13" s="86"/>
      <c r="O13" s="86"/>
      <c r="P13" s="86"/>
      <c r="Q13" s="86"/>
      <c r="R13" s="86"/>
      <c r="S13" s="86"/>
    </row>
    <row r="14" spans="1:19" ht="12" customHeight="1" x14ac:dyDescent="0.25">
      <c r="A14" s="58"/>
      <c r="B14" s="43"/>
      <c r="C14" s="43"/>
      <c r="D14" s="43"/>
      <c r="E14" s="43"/>
      <c r="F14" s="43"/>
      <c r="G14" s="48"/>
      <c r="H14" s="48"/>
      <c r="I14" s="43"/>
      <c r="J14" s="43"/>
      <c r="K14" s="52"/>
      <c r="L14" s="52"/>
      <c r="M14" s="55"/>
      <c r="N14" s="86"/>
      <c r="O14" s="86"/>
      <c r="P14" s="86"/>
      <c r="Q14" s="86"/>
      <c r="R14" s="86"/>
      <c r="S14" s="86"/>
    </row>
    <row r="15" spans="1:19" ht="12" customHeight="1" x14ac:dyDescent="0.25">
      <c r="A15" s="58" t="s">
        <v>598</v>
      </c>
      <c r="B15" s="43"/>
      <c r="C15" s="43"/>
      <c r="D15" s="43"/>
      <c r="E15" s="43"/>
      <c r="F15" s="43"/>
      <c r="G15" s="47"/>
      <c r="H15" s="47"/>
      <c r="I15" s="43"/>
      <c r="J15" s="43"/>
      <c r="K15" s="71"/>
      <c r="L15" s="71"/>
      <c r="M15" s="59"/>
      <c r="N15" s="86"/>
      <c r="O15" s="86"/>
      <c r="P15" s="86"/>
      <c r="Q15" s="86"/>
      <c r="R15" s="86"/>
      <c r="S15" s="86"/>
    </row>
    <row r="16" spans="1:19" ht="12" customHeight="1" x14ac:dyDescent="0.25">
      <c r="A16" s="58"/>
      <c r="B16" s="43"/>
      <c r="C16" s="43"/>
      <c r="D16" s="43"/>
      <c r="E16" s="43"/>
      <c r="F16" s="43"/>
      <c r="G16" s="47"/>
      <c r="H16" s="47"/>
      <c r="I16" s="43"/>
      <c r="J16" s="43"/>
      <c r="K16" s="52"/>
      <c r="L16" s="52"/>
      <c r="M16" s="55"/>
      <c r="N16" s="42"/>
      <c r="O16" s="42"/>
      <c r="P16" s="42"/>
      <c r="Q16" s="42"/>
      <c r="R16" s="42"/>
      <c r="S16" s="42"/>
    </row>
    <row r="17" spans="1:19" ht="12" customHeight="1" x14ac:dyDescent="0.35">
      <c r="A17" s="58" t="s">
        <v>599</v>
      </c>
      <c r="B17" s="43"/>
      <c r="C17" s="43"/>
      <c r="D17" s="43"/>
      <c r="E17" s="43"/>
      <c r="F17" s="43"/>
      <c r="G17" s="43"/>
      <c r="H17" s="43"/>
      <c r="I17" s="67" t="s">
        <v>592</v>
      </c>
      <c r="J17" s="68"/>
      <c r="K17" s="49" t="s">
        <v>600</v>
      </c>
      <c r="L17" s="52" t="s">
        <v>299</v>
      </c>
      <c r="M17" s="55"/>
      <c r="N17" s="42"/>
      <c r="O17" s="42"/>
      <c r="P17" s="42"/>
      <c r="Q17" s="42"/>
      <c r="R17" s="42"/>
      <c r="S17" s="42"/>
    </row>
    <row r="18" spans="1:19" ht="12" customHeight="1" x14ac:dyDescent="0.25">
      <c r="A18" s="72" t="s">
        <v>631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  <c r="N18" s="42"/>
      <c r="O18" s="42"/>
      <c r="P18" s="42"/>
      <c r="Q18" s="42"/>
      <c r="R18" s="42"/>
      <c r="S18" s="42"/>
    </row>
    <row r="19" spans="1:19" ht="12" customHeight="1" x14ac:dyDescent="0.2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  <c r="N19" s="42"/>
      <c r="O19" s="42"/>
      <c r="P19" s="42"/>
      <c r="Q19" s="42"/>
      <c r="R19" s="42"/>
      <c r="S19" s="42"/>
    </row>
    <row r="20" spans="1:19" ht="12" customHeight="1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4"/>
      <c r="N20" s="42"/>
      <c r="O20" s="42"/>
      <c r="P20" s="42"/>
      <c r="Q20" s="42"/>
      <c r="R20" s="42"/>
      <c r="S20" s="42"/>
    </row>
    <row r="21" spans="1:19" ht="12" customHeight="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1"/>
      <c r="N21" s="42"/>
      <c r="O21" s="42"/>
      <c r="P21" s="42"/>
      <c r="Q21" s="42"/>
      <c r="R21" s="42"/>
      <c r="S21" s="42"/>
    </row>
    <row r="22" spans="1:19" ht="12" customHeight="1" x14ac:dyDescent="0.25">
      <c r="A22" s="58" t="s">
        <v>601</v>
      </c>
      <c r="B22" s="10"/>
      <c r="C22" s="16"/>
      <c r="D22" s="10"/>
      <c r="E22" s="10"/>
      <c r="F22" s="10"/>
      <c r="G22" s="19"/>
      <c r="H22" s="10"/>
      <c r="I22" s="15"/>
      <c r="J22" s="45" t="s">
        <v>602</v>
      </c>
      <c r="K22" s="16"/>
      <c r="L22" s="45" t="s">
        <v>603</v>
      </c>
      <c r="M22" s="20"/>
      <c r="N22" s="42"/>
      <c r="O22" s="42"/>
      <c r="P22" s="42"/>
      <c r="Q22" s="42"/>
      <c r="R22" s="42"/>
      <c r="S22" s="42"/>
    </row>
    <row r="23" spans="1:19" s="21" customFormat="1" ht="12" customHeight="1" thickBot="1" x14ac:dyDescent="0.3">
      <c r="A23" s="69" t="s">
        <v>605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1"/>
    </row>
    <row r="24" spans="1:19" s="21" customFormat="1" ht="23.5" thickBot="1" x14ac:dyDescent="0.3">
      <c r="A24" s="60" t="s">
        <v>607</v>
      </c>
      <c r="B24" s="26">
        <v>1</v>
      </c>
      <c r="C24" s="26">
        <v>2</v>
      </c>
      <c r="D24" s="26">
        <v>3</v>
      </c>
      <c r="E24" s="26">
        <v>4</v>
      </c>
      <c r="F24" s="26">
        <v>5</v>
      </c>
      <c r="G24" s="26">
        <v>6</v>
      </c>
      <c r="H24" s="26">
        <v>7</v>
      </c>
      <c r="I24" s="26">
        <v>8</v>
      </c>
      <c r="J24" s="26">
        <v>9</v>
      </c>
      <c r="K24" s="26">
        <v>10</v>
      </c>
      <c r="L24" s="26">
        <v>11</v>
      </c>
      <c r="M24" s="26">
        <v>12</v>
      </c>
    </row>
    <row r="25" spans="1:19" s="21" customFormat="1" ht="12" customHeight="1" x14ac:dyDescent="0.25">
      <c r="A25" s="96" t="s">
        <v>608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</row>
    <row r="26" spans="1:19" s="22" customFormat="1" ht="12" thickBot="1" x14ac:dyDescent="0.3">
      <c r="A26" s="97"/>
      <c r="B26" s="25" t="e">
        <f>IF(VLOOKUP($F$3,LIMITS_COUNTYLEVEL!$A$1:$AM$255,16,FALSE)&gt;'Poverty Levels'!B2,VLOOKUP($F$3,LIMITS_COUNTYLEVEL!$A$1:$AM$255,16,FALSE),IF('Poverty Levels'!B2&gt;=B30,0,VLOOKUP($F$3,LIMITS_COUNTYLEVEL!$A$1:$AM$255,16,FALSE)))</f>
        <v>#N/A</v>
      </c>
      <c r="C26" s="25" t="e">
        <f>IF(VLOOKUP($F$3,LIMITS_COUNTYLEVEL!$A$1:$AM$255,17,FALSE)&gt;'Poverty Levels'!B3,VLOOKUP($F$3,LIMITS_COUNTYLEVEL!$A$1:$AM$255,17,FALSE),IF('Poverty Levels'!B3&gt;=C30,0,VLOOKUP($F$3,LIMITS_COUNTYLEVEL!$A$1:$AM$255,17,FALSE)))</f>
        <v>#N/A</v>
      </c>
      <c r="D26" s="25" t="e">
        <f>IF(VLOOKUP($F$3,LIMITS_COUNTYLEVEL!$A$1:$AM$255,18,FALSE)&gt;'Poverty Levels'!B4,VLOOKUP($F$3,LIMITS_COUNTYLEVEL!$A$1:$AM$255,18,FALSE),IF('Poverty Levels'!B4&gt;=D30,0,VLOOKUP($F$3,LIMITS_COUNTYLEVEL!$A$1:$AM$255,18,FALSE)))</f>
        <v>#N/A</v>
      </c>
      <c r="E26" s="25" t="e">
        <f>IF(VLOOKUP($F$3,LIMITS_COUNTYLEVEL!$A$1:$AM$255,19,FALSE)&gt;'Poverty Levels'!B5,VLOOKUP($F$3,LIMITS_COUNTYLEVEL!$A$1:$AM$255,19,FALSE),IF('Poverty Levels'!B5&gt;=E30,0,VLOOKUP($F$3,LIMITS_COUNTYLEVEL!$A$1:$AM$255,19,FALSE)))</f>
        <v>#N/A</v>
      </c>
      <c r="F26" s="25" t="e">
        <f>IF(VLOOKUP($F$3,LIMITS_COUNTYLEVEL!$A$1:$AM$255,20,FALSE)&gt;'Poverty Levels'!B6,VLOOKUP($F$3,LIMITS_COUNTYLEVEL!$A$1:$AM$255,20,FALSE),IF('Poverty Levels'!B6&gt;=F30,0,VLOOKUP($F$3,LIMITS_COUNTYLEVEL!$A$1:$AM$255,20,FALSE)))</f>
        <v>#N/A</v>
      </c>
      <c r="G26" s="25" t="e">
        <f>IF(VLOOKUP($F$3,LIMITS_COUNTYLEVEL!$A$1:$AM$255,21,FALSE)&gt;'Poverty Levels'!B7,VLOOKUP($F$3,LIMITS_COUNTYLEVEL!$A$1:$AM$255,21,FALSE),IF('Poverty Levels'!B7&gt;=G30,0,VLOOKUP($F$3,LIMITS_COUNTYLEVEL!$A$1:$AM$255,21,FALSE)))</f>
        <v>#N/A</v>
      </c>
      <c r="H26" s="25" t="e">
        <f>IF(VLOOKUP($F$3,LIMITS_COUNTYLEVEL!$A$1:$AM$255,22,FALSE)&gt;'Poverty Levels'!B8,VLOOKUP($F$3,LIMITS_COUNTYLEVEL!$A$1:$AM$255,22,FALSE),IF('Poverty Levels'!B8&gt;=H30,0,VLOOKUP($F$3,LIMITS_COUNTYLEVEL!$A$1:$AM$255,22,FALSE)))</f>
        <v>#N/A</v>
      </c>
      <c r="I26" s="25" t="e">
        <f>IF(VLOOKUP($F$3,LIMITS_COUNTYLEVEL!$A$1:$AM$255,23,FALSE)&gt;'Poverty Levels'!B9,VLOOKUP($F$3,LIMITS_COUNTYLEVEL!$A$1:$AM$255,23,FALSE),IF('Poverty Levels'!B9&gt;=I30,0,VLOOKUP($F$3,LIMITS_COUNTYLEVEL!$A$1:$AM$255,23,FALSE)))</f>
        <v>#N/A</v>
      </c>
      <c r="J26" s="25" t="e">
        <f>IF(VLOOKUP($F$3,LIMITS_COUNTYLEVEL!$A$1:$AM$255,24,FALSE)&gt;'Poverty Levels'!B10,VLOOKUP($F$3,LIMITS_COUNTYLEVEL!$A$1:$AM$255,24,FALSE),IF('Poverty Levels'!B10&gt;=J30,0,VLOOKUP($F$3,LIMITS_COUNTYLEVEL!$A$1:$AM$255,24,FALSE)))</f>
        <v>#N/A</v>
      </c>
      <c r="K26" s="25" t="e">
        <f>IF(VLOOKUP($F$3,LIMITS_COUNTYLEVEL!$A$1:$AM$255,25,FALSE)&gt;'Poverty Levels'!B11,VLOOKUP($F$3,LIMITS_COUNTYLEVEL!$A$1:$AM$255,25,FALSE),IF('Poverty Levels'!B11&gt;=K30,0,VLOOKUP($F$3,LIMITS_COUNTYLEVEL!$A$1:$AM$255,25,FALSE)))</f>
        <v>#N/A</v>
      </c>
      <c r="L26" s="25" t="e">
        <f>IF(VLOOKUP($F$3,LIMITS_COUNTYLEVEL!$A$1:$AM$255,26,FALSE)&gt;'Poverty Levels'!B12,VLOOKUP($F$3,LIMITS_COUNTYLEVEL!$A$1:$AM$255,26,FALSE),IF('Poverty Levels'!B12&gt;=L30,0,VLOOKUP($F$3,LIMITS_COUNTYLEVEL!$A$1:$AM$255,26,FALSE)))</f>
        <v>#N/A</v>
      </c>
      <c r="M26" s="25" t="e">
        <f>IF(VLOOKUP($F$3,LIMITS_COUNTYLEVEL!$A$1:$AM$255,27,FALSE)&gt;'Poverty Levels'!B13,VLOOKUP($F$3,LIMITS_COUNTYLEVEL!$A$1:$AM$255,27,FALSE),IF('Poverty Levels'!B13&gt;=M30,0,VLOOKUP($F$3,LIMITS_COUNTYLEVEL!$A$1:$AM$255,27,FALSE)))</f>
        <v>#N/A</v>
      </c>
    </row>
    <row r="27" spans="1:19" s="21" customFormat="1" ht="12" customHeight="1" thickBot="1" x14ac:dyDescent="0.3">
      <c r="A27" s="69" t="s">
        <v>606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50"/>
    </row>
    <row r="28" spans="1:19" s="21" customFormat="1" ht="23.5" thickBot="1" x14ac:dyDescent="0.3">
      <c r="A28" s="60" t="s">
        <v>607</v>
      </c>
      <c r="B28" s="26">
        <v>1</v>
      </c>
      <c r="C28" s="26">
        <v>2</v>
      </c>
      <c r="D28" s="26">
        <v>3</v>
      </c>
      <c r="E28" s="26">
        <v>4</v>
      </c>
      <c r="F28" s="26">
        <v>5</v>
      </c>
      <c r="G28" s="26">
        <v>6</v>
      </c>
      <c r="H28" s="26">
        <v>7</v>
      </c>
      <c r="I28" s="26">
        <v>8</v>
      </c>
      <c r="J28" s="26">
        <v>9</v>
      </c>
      <c r="K28" s="26">
        <v>10</v>
      </c>
      <c r="L28" s="26">
        <v>11</v>
      </c>
      <c r="M28" s="26">
        <v>12</v>
      </c>
    </row>
    <row r="29" spans="1:19" s="21" customFormat="1" ht="12" customHeight="1" x14ac:dyDescent="0.25">
      <c r="A29" s="96" t="s">
        <v>608</v>
      </c>
      <c r="B29" s="35" t="e">
        <f>IF(B26+1=1,0,B26+1)</f>
        <v>#N/A</v>
      </c>
      <c r="C29" s="35" t="e">
        <f t="shared" ref="C29:M29" si="0">IF(C26+1=1,0,C26+1)</f>
        <v>#N/A</v>
      </c>
      <c r="D29" s="35" t="e">
        <f t="shared" si="0"/>
        <v>#N/A</v>
      </c>
      <c r="E29" s="35" t="e">
        <f t="shared" si="0"/>
        <v>#N/A</v>
      </c>
      <c r="F29" s="35" t="e">
        <f t="shared" si="0"/>
        <v>#N/A</v>
      </c>
      <c r="G29" s="35" t="e">
        <f t="shared" si="0"/>
        <v>#N/A</v>
      </c>
      <c r="H29" s="35" t="e">
        <f t="shared" si="0"/>
        <v>#N/A</v>
      </c>
      <c r="I29" s="35" t="e">
        <f t="shared" si="0"/>
        <v>#N/A</v>
      </c>
      <c r="J29" s="35" t="e">
        <f t="shared" si="0"/>
        <v>#N/A</v>
      </c>
      <c r="K29" s="35" t="e">
        <f t="shared" si="0"/>
        <v>#N/A</v>
      </c>
      <c r="L29" s="35" t="e">
        <f t="shared" si="0"/>
        <v>#N/A</v>
      </c>
      <c r="M29" s="35" t="e">
        <f t="shared" si="0"/>
        <v>#N/A</v>
      </c>
    </row>
    <row r="30" spans="1:19" s="22" customFormat="1" ht="12" thickBot="1" x14ac:dyDescent="0.3">
      <c r="A30" s="97"/>
      <c r="B30" s="25" t="e">
        <f>VLOOKUP($F$3,LIMITS_COUNTYLEVEL!$A$1:$AM$255,4,FALSE)</f>
        <v>#N/A</v>
      </c>
      <c r="C30" s="25" t="e">
        <f>VLOOKUP($F$3,LIMITS_COUNTYLEVEL!$A$1:$AM$255,5,FALSE)</f>
        <v>#N/A</v>
      </c>
      <c r="D30" s="25" t="e">
        <f>VLOOKUP($F$3,LIMITS_COUNTYLEVEL!$A$1:$AM$255,6,FALSE)</f>
        <v>#N/A</v>
      </c>
      <c r="E30" s="25" t="e">
        <f>VLOOKUP($F$3,LIMITS_COUNTYLEVEL!$A$1:$AM$255,7,FALSE)</f>
        <v>#N/A</v>
      </c>
      <c r="F30" s="25" t="e">
        <f>VLOOKUP($F$3,LIMITS_COUNTYLEVEL!$A$1:$AM$255,8,FALSE)</f>
        <v>#N/A</v>
      </c>
      <c r="G30" s="25" t="e">
        <f>VLOOKUP($F$3,LIMITS_COUNTYLEVEL!$A$1:$AM$255,9,FALSE)</f>
        <v>#N/A</v>
      </c>
      <c r="H30" s="25" t="e">
        <f>VLOOKUP($F$3,LIMITS_COUNTYLEVEL!$A$1:$AM$255,10,FALSE)</f>
        <v>#N/A</v>
      </c>
      <c r="I30" s="25" t="e">
        <f>VLOOKUP($F$3,LIMITS_COUNTYLEVEL!$A$1:$AM$255,11,FALSE)</f>
        <v>#N/A</v>
      </c>
      <c r="J30" s="25" t="e">
        <f>VLOOKUP($F$3,LIMITS_COUNTYLEVEL!$A$1:$AM$255,12,FALSE)</f>
        <v>#N/A</v>
      </c>
      <c r="K30" s="25" t="e">
        <f>VLOOKUP($F$3,LIMITS_COUNTYLEVEL!$A$1:$AM$255,13,FALSE)</f>
        <v>#N/A</v>
      </c>
      <c r="L30" s="25" t="e">
        <f>VLOOKUP($F$3,LIMITS_COUNTYLEVEL!$A$1:$AM$255,14,FALSE)</f>
        <v>#N/A</v>
      </c>
      <c r="M30" s="25" t="e">
        <f>VLOOKUP($F$3,LIMITS_COUNTYLEVEL!$A$1:$AM$255,15,FALSE)</f>
        <v>#N/A</v>
      </c>
    </row>
    <row r="31" spans="1:19" ht="12" customHeight="1" thickBot="1" x14ac:dyDescent="0.3">
      <c r="A31" s="69" t="s">
        <v>604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50"/>
    </row>
    <row r="32" spans="1:19" ht="23.5" thickBot="1" x14ac:dyDescent="0.3">
      <c r="A32" s="60" t="s">
        <v>607</v>
      </c>
      <c r="B32" s="26">
        <v>1</v>
      </c>
      <c r="C32" s="26">
        <v>2</v>
      </c>
      <c r="D32" s="26">
        <v>3</v>
      </c>
      <c r="E32" s="26">
        <v>4</v>
      </c>
      <c r="F32" s="26">
        <v>5</v>
      </c>
      <c r="G32" s="26">
        <v>6</v>
      </c>
      <c r="H32" s="26">
        <v>7</v>
      </c>
      <c r="I32" s="26">
        <v>8</v>
      </c>
      <c r="J32" s="26">
        <v>9</v>
      </c>
      <c r="K32" s="26">
        <v>10</v>
      </c>
      <c r="L32" s="26">
        <v>11</v>
      </c>
      <c r="M32" s="26">
        <v>12</v>
      </c>
      <c r="N32" s="23"/>
    </row>
    <row r="33" spans="1:13" ht="12" customHeight="1" x14ac:dyDescent="0.25">
      <c r="A33" s="96" t="s">
        <v>608</v>
      </c>
      <c r="B33" s="35" t="e">
        <f>B30+1</f>
        <v>#N/A</v>
      </c>
      <c r="C33" s="35" t="e">
        <f t="shared" ref="C33:M33" si="1">C30+1</f>
        <v>#N/A</v>
      </c>
      <c r="D33" s="35" t="e">
        <f t="shared" si="1"/>
        <v>#N/A</v>
      </c>
      <c r="E33" s="35" t="e">
        <f t="shared" si="1"/>
        <v>#N/A</v>
      </c>
      <c r="F33" s="35" t="e">
        <f t="shared" si="1"/>
        <v>#N/A</v>
      </c>
      <c r="G33" s="35" t="e">
        <f t="shared" si="1"/>
        <v>#N/A</v>
      </c>
      <c r="H33" s="35" t="e">
        <f t="shared" si="1"/>
        <v>#N/A</v>
      </c>
      <c r="I33" s="35" t="e">
        <f t="shared" si="1"/>
        <v>#N/A</v>
      </c>
      <c r="J33" s="35" t="e">
        <f t="shared" si="1"/>
        <v>#N/A</v>
      </c>
      <c r="K33" s="35" t="e">
        <f t="shared" si="1"/>
        <v>#N/A</v>
      </c>
      <c r="L33" s="35" t="e">
        <f t="shared" si="1"/>
        <v>#N/A</v>
      </c>
      <c r="M33" s="35" t="e">
        <f t="shared" si="1"/>
        <v>#N/A</v>
      </c>
    </row>
    <row r="34" spans="1:13" ht="12" thickBot="1" x14ac:dyDescent="0.3">
      <c r="A34" s="97"/>
      <c r="B34" s="25" t="e">
        <f>VLOOKUP($F$3,LIMITS_COUNTYLEVEL!$A$1:$AM$255,28,FALSE)</f>
        <v>#N/A</v>
      </c>
      <c r="C34" s="25" t="e">
        <f>VLOOKUP($F$3,LIMITS_COUNTYLEVEL!$A$1:$AM$255,29,FALSE)</f>
        <v>#N/A</v>
      </c>
      <c r="D34" s="25" t="e">
        <f>VLOOKUP($F$3,LIMITS_COUNTYLEVEL!$A$1:$AM$255,30,FALSE)</f>
        <v>#N/A</v>
      </c>
      <c r="E34" s="25" t="e">
        <f>VLOOKUP($F$3,LIMITS_COUNTYLEVEL!$A$1:$AM$255,31,FALSE)</f>
        <v>#N/A</v>
      </c>
      <c r="F34" s="25" t="e">
        <f>VLOOKUP($F$3,LIMITS_COUNTYLEVEL!$A$1:$AM$255,32,FALSE)</f>
        <v>#N/A</v>
      </c>
      <c r="G34" s="25" t="e">
        <f>VLOOKUP($F$3,LIMITS_COUNTYLEVEL!$A$1:$AM$255,33,FALSE)</f>
        <v>#N/A</v>
      </c>
      <c r="H34" s="25" t="e">
        <f>VLOOKUP($F$3,LIMITS_COUNTYLEVEL!$A$1:$AM$255,34,FALSE)</f>
        <v>#N/A</v>
      </c>
      <c r="I34" s="25" t="e">
        <f>VLOOKUP($F$3,LIMITS_COUNTYLEVEL!$A$1:$AM$255,35,FALSE)</f>
        <v>#N/A</v>
      </c>
      <c r="J34" s="25" t="e">
        <f>VLOOKUP($F$3,LIMITS_COUNTYLEVEL!$A$1:$AM$255,36,FALSE)</f>
        <v>#N/A</v>
      </c>
      <c r="K34" s="25" t="e">
        <f>VLOOKUP($F$3,LIMITS_COUNTYLEVEL!$A$1:$AM$255,37,FALSE)</f>
        <v>#N/A</v>
      </c>
      <c r="L34" s="25" t="e">
        <f>VLOOKUP($F$3,LIMITS_COUNTYLEVEL!$A$1:$AM$255,38,FALSE)</f>
        <v>#N/A</v>
      </c>
      <c r="M34" s="25" t="e">
        <f>VLOOKUP($F$3,LIMITS_COUNTYLEVEL!$A$1:$AM$255,39,FALSE)</f>
        <v>#N/A</v>
      </c>
    </row>
    <row r="35" spans="1:13" ht="12" customHeight="1" thickBot="1" x14ac:dyDescent="0.3">
      <c r="A35" s="69" t="s">
        <v>628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94"/>
    </row>
    <row r="36" spans="1:13" ht="23.5" thickBot="1" x14ac:dyDescent="0.3">
      <c r="A36" s="60" t="s">
        <v>607</v>
      </c>
      <c r="B36" s="26">
        <v>1</v>
      </c>
      <c r="C36" s="26">
        <v>2</v>
      </c>
      <c r="D36" s="26">
        <v>3</v>
      </c>
      <c r="E36" s="26">
        <v>4</v>
      </c>
      <c r="F36" s="26">
        <v>5</v>
      </c>
      <c r="G36" s="26">
        <v>6</v>
      </c>
      <c r="H36" s="26">
        <v>7</v>
      </c>
      <c r="I36" s="26">
        <v>8</v>
      </c>
      <c r="J36" s="26">
        <v>9</v>
      </c>
      <c r="K36" s="26">
        <v>10</v>
      </c>
      <c r="L36" s="26">
        <v>11</v>
      </c>
      <c r="M36" s="26">
        <v>12</v>
      </c>
    </row>
    <row r="37" spans="1:13" ht="12" customHeight="1" x14ac:dyDescent="0.25">
      <c r="A37" s="98" t="s">
        <v>609</v>
      </c>
      <c r="B37" s="24" t="s">
        <v>300</v>
      </c>
      <c r="C37" s="24" t="s">
        <v>300</v>
      </c>
      <c r="D37" s="24" t="s">
        <v>300</v>
      </c>
      <c r="E37" s="24" t="s">
        <v>300</v>
      </c>
      <c r="F37" s="24" t="s">
        <v>300</v>
      </c>
      <c r="G37" s="24" t="s">
        <v>300</v>
      </c>
      <c r="H37" s="24" t="s">
        <v>300</v>
      </c>
      <c r="I37" s="24" t="s">
        <v>300</v>
      </c>
      <c r="J37" s="24" t="s">
        <v>300</v>
      </c>
      <c r="K37" s="24" t="s">
        <v>300</v>
      </c>
      <c r="L37" s="24" t="s">
        <v>300</v>
      </c>
      <c r="M37" s="24" t="s">
        <v>300</v>
      </c>
    </row>
    <row r="38" spans="1:13" ht="15.75" customHeight="1" thickBot="1" x14ac:dyDescent="0.3">
      <c r="A38" s="99"/>
      <c r="B38" s="25" t="e">
        <f t="shared" ref="B38:M38" si="2">B34</f>
        <v>#N/A</v>
      </c>
      <c r="C38" s="25" t="e">
        <f t="shared" si="2"/>
        <v>#N/A</v>
      </c>
      <c r="D38" s="25" t="e">
        <f t="shared" si="2"/>
        <v>#N/A</v>
      </c>
      <c r="E38" s="25" t="e">
        <f t="shared" si="2"/>
        <v>#N/A</v>
      </c>
      <c r="F38" s="25" t="e">
        <f t="shared" si="2"/>
        <v>#N/A</v>
      </c>
      <c r="G38" s="25" t="e">
        <f t="shared" si="2"/>
        <v>#N/A</v>
      </c>
      <c r="H38" s="25" t="e">
        <f t="shared" si="2"/>
        <v>#N/A</v>
      </c>
      <c r="I38" s="25" t="e">
        <f t="shared" si="2"/>
        <v>#N/A</v>
      </c>
      <c r="J38" s="25" t="e">
        <f t="shared" si="2"/>
        <v>#N/A</v>
      </c>
      <c r="K38" s="25" t="e">
        <f t="shared" si="2"/>
        <v>#N/A</v>
      </c>
      <c r="L38" s="25" t="e">
        <f t="shared" si="2"/>
        <v>#N/A</v>
      </c>
      <c r="M38" s="25" t="e">
        <f t="shared" si="2"/>
        <v>#N/A</v>
      </c>
    </row>
    <row r="39" spans="1:13" ht="12" customHeight="1" x14ac:dyDescent="0.25">
      <c r="A39" s="1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27"/>
    </row>
    <row r="40" spans="1:13" x14ac:dyDescent="0.25">
      <c r="A40" s="91" t="s">
        <v>610</v>
      </c>
      <c r="B40" s="92"/>
      <c r="C40" s="92"/>
      <c r="D40" s="92"/>
      <c r="E40" s="92"/>
      <c r="F40" s="92"/>
      <c r="G40" s="92"/>
      <c r="H40" s="93"/>
      <c r="I40" s="30"/>
      <c r="J40" s="100" t="s">
        <v>621</v>
      </c>
      <c r="K40" s="101"/>
      <c r="L40" s="100" t="s">
        <v>622</v>
      </c>
      <c r="M40" s="102"/>
    </row>
    <row r="41" spans="1:13" x14ac:dyDescent="0.25">
      <c r="A41" s="88" t="s">
        <v>611</v>
      </c>
      <c r="B41" s="89"/>
      <c r="C41" s="89"/>
      <c r="D41" s="89"/>
      <c r="E41" s="89"/>
      <c r="F41" s="89"/>
      <c r="G41" s="89"/>
      <c r="H41" s="90"/>
      <c r="I41" s="29"/>
      <c r="J41" s="28"/>
      <c r="K41" s="29"/>
      <c r="L41" s="28"/>
      <c r="M41" s="32"/>
    </row>
    <row r="42" spans="1:13" x14ac:dyDescent="0.25">
      <c r="A42" s="88" t="s">
        <v>612</v>
      </c>
      <c r="B42" s="89"/>
      <c r="C42" s="89"/>
      <c r="D42" s="89"/>
      <c r="E42" s="89"/>
      <c r="F42" s="89"/>
      <c r="G42" s="89"/>
      <c r="H42" s="90"/>
      <c r="I42" s="29"/>
      <c r="J42" s="28"/>
      <c r="K42" s="29"/>
      <c r="L42" s="28"/>
      <c r="M42" s="32"/>
    </row>
    <row r="43" spans="1:13" x14ac:dyDescent="0.25">
      <c r="A43" s="88" t="s">
        <v>613</v>
      </c>
      <c r="B43" s="89"/>
      <c r="C43" s="89"/>
      <c r="D43" s="89"/>
      <c r="E43" s="89"/>
      <c r="F43" s="89"/>
      <c r="G43" s="89"/>
      <c r="H43" s="90"/>
      <c r="I43" s="29"/>
      <c r="J43" s="28"/>
      <c r="K43" s="29"/>
      <c r="L43" s="28"/>
      <c r="M43" s="32"/>
    </row>
    <row r="44" spans="1:13" x14ac:dyDescent="0.25">
      <c r="A44" s="88" t="s">
        <v>614</v>
      </c>
      <c r="B44" s="89"/>
      <c r="C44" s="89"/>
      <c r="D44" s="89"/>
      <c r="E44" s="89"/>
      <c r="F44" s="89"/>
      <c r="G44" s="89"/>
      <c r="H44" s="90"/>
      <c r="I44" s="29"/>
      <c r="J44" s="28"/>
      <c r="K44" s="29"/>
      <c r="L44" s="28"/>
      <c r="M44" s="32"/>
    </row>
    <row r="45" spans="1:13" x14ac:dyDescent="0.25">
      <c r="A45" s="88" t="s">
        <v>615</v>
      </c>
      <c r="B45" s="89"/>
      <c r="C45" s="89"/>
      <c r="D45" s="89"/>
      <c r="E45" s="89"/>
      <c r="F45" s="89"/>
      <c r="G45" s="89"/>
      <c r="H45" s="90"/>
      <c r="I45" s="29"/>
      <c r="J45" s="28"/>
      <c r="K45" s="29"/>
      <c r="L45" s="28"/>
      <c r="M45" s="32"/>
    </row>
    <row r="46" spans="1:13" x14ac:dyDescent="0.25">
      <c r="A46" s="88" t="s">
        <v>616</v>
      </c>
      <c r="B46" s="89"/>
      <c r="C46" s="89"/>
      <c r="D46" s="89"/>
      <c r="E46" s="89"/>
      <c r="F46" s="89"/>
      <c r="G46" s="89"/>
      <c r="H46" s="90"/>
      <c r="I46" s="29"/>
      <c r="J46" s="28"/>
      <c r="K46" s="29"/>
      <c r="L46" s="28"/>
      <c r="M46" s="32"/>
    </row>
    <row r="47" spans="1:13" x14ac:dyDescent="0.25">
      <c r="A47" s="88" t="s">
        <v>617</v>
      </c>
      <c r="B47" s="89"/>
      <c r="C47" s="89"/>
      <c r="D47" s="89"/>
      <c r="E47" s="89"/>
      <c r="F47" s="89"/>
      <c r="G47" s="89"/>
      <c r="H47" s="90"/>
      <c r="I47" s="29"/>
      <c r="J47" s="28"/>
      <c r="K47" s="29"/>
      <c r="L47" s="28"/>
      <c r="M47" s="32"/>
    </row>
    <row r="48" spans="1:13" x14ac:dyDescent="0.25">
      <c r="A48" s="103" t="s">
        <v>618</v>
      </c>
      <c r="B48" s="89"/>
      <c r="C48" s="89"/>
      <c r="D48" s="89"/>
      <c r="E48" s="89"/>
      <c r="F48" s="89"/>
      <c r="G48" s="89"/>
      <c r="H48" s="90"/>
      <c r="I48" s="29"/>
      <c r="J48" s="28"/>
      <c r="K48" s="29"/>
      <c r="L48" s="28"/>
      <c r="M48" s="32"/>
    </row>
    <row r="49" spans="1:13" x14ac:dyDescent="0.25">
      <c r="A49" s="88" t="s">
        <v>619</v>
      </c>
      <c r="B49" s="89"/>
      <c r="C49" s="89"/>
      <c r="D49" s="89"/>
      <c r="E49" s="89"/>
      <c r="F49" s="89"/>
      <c r="G49" s="89"/>
      <c r="H49" s="90"/>
      <c r="I49" s="29"/>
      <c r="J49" s="28"/>
      <c r="K49" s="29"/>
      <c r="L49" s="28"/>
      <c r="M49" s="32"/>
    </row>
    <row r="50" spans="1:13" x14ac:dyDescent="0.25">
      <c r="A50" s="88" t="s">
        <v>620</v>
      </c>
      <c r="B50" s="89"/>
      <c r="C50" s="89"/>
      <c r="D50" s="89"/>
      <c r="E50" s="89"/>
      <c r="F50" s="89"/>
      <c r="G50" s="89"/>
      <c r="H50" s="90"/>
      <c r="I50" s="29"/>
      <c r="J50" s="28"/>
      <c r="K50" s="29"/>
      <c r="L50" s="28"/>
      <c r="M50" s="32"/>
    </row>
    <row r="51" spans="1:13" x14ac:dyDescent="0.25">
      <c r="A51" s="105" t="s">
        <v>623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7"/>
    </row>
    <row r="52" spans="1:13" ht="15" customHeight="1" x14ac:dyDescent="0.25">
      <c r="A52" s="41"/>
      <c r="B52" s="104" t="s">
        <v>624</v>
      </c>
      <c r="C52" s="104"/>
      <c r="D52" s="104"/>
      <c r="E52" s="3"/>
      <c r="F52" s="104" t="s">
        <v>625</v>
      </c>
      <c r="G52" s="104"/>
      <c r="H52" s="104"/>
      <c r="I52" s="10"/>
      <c r="J52" s="104" t="s">
        <v>626</v>
      </c>
      <c r="K52" s="104"/>
      <c r="L52" s="104"/>
      <c r="M52" s="11"/>
    </row>
    <row r="53" spans="1:13" x14ac:dyDescent="0.25">
      <c r="A53" s="41"/>
      <c r="B53" s="40"/>
      <c r="C53" s="40"/>
      <c r="D53" s="40"/>
      <c r="E53" s="3"/>
      <c r="F53" s="40"/>
      <c r="G53" s="40"/>
      <c r="H53" s="40"/>
      <c r="I53" s="3"/>
      <c r="J53" s="16"/>
      <c r="K53" s="40"/>
      <c r="L53" s="40"/>
      <c r="M53" s="11"/>
    </row>
    <row r="54" spans="1:13" ht="12" thickBot="1" x14ac:dyDescent="0.3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9"/>
    </row>
    <row r="55" spans="1:13" ht="12" customHeight="1" x14ac:dyDescent="0.25">
      <c r="A55" s="108" t="s">
        <v>627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10"/>
    </row>
    <row r="56" spans="1:13" ht="12" thickBot="1" x14ac:dyDescent="0.3">
      <c r="A56" s="111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3"/>
    </row>
  </sheetData>
  <sheetProtection algorithmName="SHA-512" hashValue="lHgYu1jIXaWwoKkevurwCfY5AG1Mwbe1u31PjxQDFN48GfEWC6pLf+aXMoXGg6MpAfyO/gf5aHkX4B3icM6j7A==" saltValue="/33EcQyFyVCeWG+TasPwKA==" spinCount="100000" sheet="1" objects="1" scenarios="1"/>
  <mergeCells count="45">
    <mergeCell ref="B52:D52"/>
    <mergeCell ref="A51:M51"/>
    <mergeCell ref="F52:H52"/>
    <mergeCell ref="J52:L52"/>
    <mergeCell ref="A55:M56"/>
    <mergeCell ref="A50:H50"/>
    <mergeCell ref="A48:H48"/>
    <mergeCell ref="A49:H49"/>
    <mergeCell ref="A46:H46"/>
    <mergeCell ref="A47:H47"/>
    <mergeCell ref="N1:S15"/>
    <mergeCell ref="G7:H7"/>
    <mergeCell ref="A44:H44"/>
    <mergeCell ref="A45:H45"/>
    <mergeCell ref="A43:H43"/>
    <mergeCell ref="A40:H40"/>
    <mergeCell ref="A41:H41"/>
    <mergeCell ref="A42:H42"/>
    <mergeCell ref="A35:M35"/>
    <mergeCell ref="J10:M10"/>
    <mergeCell ref="A25:A26"/>
    <mergeCell ref="A37:A38"/>
    <mergeCell ref="J40:K40"/>
    <mergeCell ref="L40:M40"/>
    <mergeCell ref="A29:A30"/>
    <mergeCell ref="A33:A34"/>
    <mergeCell ref="F3:G3"/>
    <mergeCell ref="I3:J3"/>
    <mergeCell ref="A7:B7"/>
    <mergeCell ref="C7:F7"/>
    <mergeCell ref="K7:L7"/>
    <mergeCell ref="A1:F1"/>
    <mergeCell ref="G1:H1"/>
    <mergeCell ref="I1:L1"/>
    <mergeCell ref="F2:G2"/>
    <mergeCell ref="I2:J2"/>
    <mergeCell ref="F9:I9"/>
    <mergeCell ref="K11:L11"/>
    <mergeCell ref="I17:J17"/>
    <mergeCell ref="A31:L31"/>
    <mergeCell ref="A27:L27"/>
    <mergeCell ref="A23:L23"/>
    <mergeCell ref="K13:L13"/>
    <mergeCell ref="K15:L15"/>
    <mergeCell ref="A18:M20"/>
  </mergeCells>
  <dataValidations count="1">
    <dataValidation showInputMessage="1" showErrorMessage="1" sqref="H3" xr:uid="{00000000-0002-0000-0000-000000000000}"/>
  </dataValidations>
  <printOptions horizontalCentered="1"/>
  <pageMargins left="0.25" right="0.25" top="0.75" bottom="0.75" header="0.3" footer="0.3"/>
  <pageSetup orientation="portrait" r:id="rId1"/>
  <ignoredErrors>
    <ignoredError sqref="B29:M29 B33:M3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55"/>
  <sheetViews>
    <sheetView workbookViewId="0">
      <selection activeCell="F28" sqref="F28"/>
    </sheetView>
  </sheetViews>
  <sheetFormatPr defaultColWidth="9.1796875" defaultRowHeight="14.5" x14ac:dyDescent="0.35"/>
  <cols>
    <col min="1" max="1" width="13.1796875" style="34" bestFit="1" customWidth="1"/>
    <col min="2" max="2" width="32.7265625" style="34" bestFit="1" customWidth="1"/>
    <col min="3" max="3" width="11.26953125" style="34" bestFit="1" customWidth="1"/>
    <col min="4" max="11" width="13" style="62" customWidth="1"/>
    <col min="12" max="15" width="12.26953125" style="63" customWidth="1"/>
    <col min="16" max="23" width="13" style="62" customWidth="1"/>
    <col min="24" max="27" width="11" style="63" customWidth="1"/>
    <col min="28" max="35" width="13" customWidth="1"/>
    <col min="36" max="36" width="11.26953125" style="63" bestFit="1" customWidth="1"/>
    <col min="37" max="39" width="12.26953125" style="63" bestFit="1" customWidth="1"/>
    <col min="40" max="16384" width="9.1796875" style="34"/>
  </cols>
  <sheetData>
    <row r="1" spans="1:39" x14ac:dyDescent="0.35">
      <c r="A1" s="34" t="s">
        <v>301</v>
      </c>
      <c r="B1" s="34" t="s">
        <v>0</v>
      </c>
      <c r="C1" s="34" t="s">
        <v>270</v>
      </c>
      <c r="D1" s="62" t="s">
        <v>553</v>
      </c>
      <c r="E1" s="62" t="s">
        <v>554</v>
      </c>
      <c r="F1" s="62" t="s">
        <v>555</v>
      </c>
      <c r="G1" s="62" t="s">
        <v>556</v>
      </c>
      <c r="H1" s="62" t="s">
        <v>557</v>
      </c>
      <c r="I1" s="62" t="s">
        <v>558</v>
      </c>
      <c r="J1" s="62" t="s">
        <v>559</v>
      </c>
      <c r="K1" s="62" t="s">
        <v>560</v>
      </c>
      <c r="L1" s="62" t="s">
        <v>572</v>
      </c>
      <c r="M1" s="62" t="s">
        <v>573</v>
      </c>
      <c r="N1" s="62" t="s">
        <v>574</v>
      </c>
      <c r="O1" s="62" t="s">
        <v>575</v>
      </c>
      <c r="P1" s="62" t="s">
        <v>561</v>
      </c>
      <c r="Q1" s="62" t="s">
        <v>562</v>
      </c>
      <c r="R1" s="62" t="s">
        <v>563</v>
      </c>
      <c r="S1" s="62" t="s">
        <v>564</v>
      </c>
      <c r="T1" s="62" t="s">
        <v>565</v>
      </c>
      <c r="U1" s="62" t="s">
        <v>566</v>
      </c>
      <c r="V1" s="62" t="s">
        <v>567</v>
      </c>
      <c r="W1" s="62" t="s">
        <v>1</v>
      </c>
      <c r="X1" s="62" t="s">
        <v>568</v>
      </c>
      <c r="Y1" s="62" t="s">
        <v>569</v>
      </c>
      <c r="Z1" s="62" t="s">
        <v>570</v>
      </c>
      <c r="AA1" s="62" t="s">
        <v>571</v>
      </c>
      <c r="AB1" t="s">
        <v>2</v>
      </c>
      <c r="AC1" t="s">
        <v>3</v>
      </c>
      <c r="AD1" t="s">
        <v>4</v>
      </c>
      <c r="AE1" t="s">
        <v>5</v>
      </c>
      <c r="AF1" t="s">
        <v>6</v>
      </c>
      <c r="AG1" t="s">
        <v>7</v>
      </c>
      <c r="AH1" t="s">
        <v>8</v>
      </c>
      <c r="AI1" t="s">
        <v>9</v>
      </c>
      <c r="AJ1" s="62" t="s">
        <v>266</v>
      </c>
      <c r="AK1" s="62" t="s">
        <v>267</v>
      </c>
      <c r="AL1" s="62" t="s">
        <v>268</v>
      </c>
      <c r="AM1" s="62" t="s">
        <v>269</v>
      </c>
    </row>
    <row r="2" spans="1:39" x14ac:dyDescent="0.35">
      <c r="A2" s="34" t="s">
        <v>302</v>
      </c>
      <c r="B2" s="34" t="s">
        <v>72</v>
      </c>
      <c r="C2" s="34" t="s">
        <v>271</v>
      </c>
      <c r="D2" s="62">
        <v>23850</v>
      </c>
      <c r="E2" s="62">
        <v>27250</v>
      </c>
      <c r="F2" s="62">
        <v>30650</v>
      </c>
      <c r="G2" s="62">
        <v>34050</v>
      </c>
      <c r="H2" s="62">
        <v>36800</v>
      </c>
      <c r="I2" s="62">
        <v>39500</v>
      </c>
      <c r="J2" s="62">
        <v>42250</v>
      </c>
      <c r="K2" s="62">
        <v>44950</v>
      </c>
      <c r="L2" s="62">
        <f>G2*1.4</f>
        <v>47670</v>
      </c>
      <c r="M2" s="62">
        <f>G2*1.48</f>
        <v>50394</v>
      </c>
      <c r="N2" s="62">
        <f>G2*1.56</f>
        <v>53118</v>
      </c>
      <c r="O2" s="62">
        <f>G2*1.64</f>
        <v>55842</v>
      </c>
      <c r="P2" s="62">
        <v>14350</v>
      </c>
      <c r="Q2" s="62">
        <v>18310</v>
      </c>
      <c r="R2" s="62">
        <v>23030</v>
      </c>
      <c r="S2" s="62">
        <v>27750</v>
      </c>
      <c r="T2" s="62">
        <v>32470</v>
      </c>
      <c r="U2" s="62">
        <v>37190</v>
      </c>
      <c r="V2" s="62">
        <v>41910</v>
      </c>
      <c r="W2" s="62">
        <v>44950</v>
      </c>
      <c r="X2" s="62">
        <f>S2*1.4</f>
        <v>38850</v>
      </c>
      <c r="Y2" s="62">
        <f>S2*1.48</f>
        <v>41070</v>
      </c>
      <c r="Z2" s="62">
        <f>S2*1.56</f>
        <v>43290</v>
      </c>
      <c r="AA2" s="62">
        <f>S2*1.64</f>
        <v>45510</v>
      </c>
      <c r="AB2">
        <v>38150</v>
      </c>
      <c r="AC2">
        <v>43600</v>
      </c>
      <c r="AD2">
        <v>49050</v>
      </c>
      <c r="AE2">
        <v>54450</v>
      </c>
      <c r="AF2">
        <v>58850</v>
      </c>
      <c r="AG2">
        <v>63200</v>
      </c>
      <c r="AH2">
        <v>67550</v>
      </c>
      <c r="AI2">
        <v>71900</v>
      </c>
      <c r="AJ2" s="62">
        <f>AE2*1.4</f>
        <v>76230</v>
      </c>
      <c r="AK2" s="62">
        <f>AE2*1.48</f>
        <v>80586</v>
      </c>
      <c r="AL2" s="62">
        <f>AE2*1.56</f>
        <v>84942</v>
      </c>
      <c r="AM2" s="62">
        <f>AE2*1.64</f>
        <v>89298</v>
      </c>
    </row>
    <row r="3" spans="1:39" x14ac:dyDescent="0.35">
      <c r="A3" s="34" t="s">
        <v>303</v>
      </c>
      <c r="B3" s="34" t="s">
        <v>104</v>
      </c>
      <c r="C3" s="34" t="s">
        <v>272</v>
      </c>
      <c r="D3" s="62">
        <v>32650</v>
      </c>
      <c r="E3" s="62">
        <v>37300</v>
      </c>
      <c r="F3" s="62">
        <v>41950</v>
      </c>
      <c r="G3" s="62">
        <v>46600</v>
      </c>
      <c r="H3" s="62">
        <v>50350</v>
      </c>
      <c r="I3" s="62">
        <v>54100</v>
      </c>
      <c r="J3" s="62">
        <v>57800</v>
      </c>
      <c r="K3" s="62">
        <v>61550</v>
      </c>
      <c r="L3" s="62">
        <f t="shared" ref="L3:L66" si="0">G3*1.4</f>
        <v>65239.999999999993</v>
      </c>
      <c r="M3" s="62">
        <f t="shared" ref="M3:M66" si="1">G3*1.48</f>
        <v>68968</v>
      </c>
      <c r="N3" s="62">
        <f t="shared" ref="N3:N66" si="2">G3*1.56</f>
        <v>72696</v>
      </c>
      <c r="O3" s="62">
        <f t="shared" ref="O3:O66" si="3">G3*1.64</f>
        <v>76424</v>
      </c>
      <c r="P3" s="62">
        <v>19600</v>
      </c>
      <c r="Q3" s="62">
        <v>22400</v>
      </c>
      <c r="R3" s="62">
        <v>25200</v>
      </c>
      <c r="S3" s="62">
        <v>27950</v>
      </c>
      <c r="T3" s="62">
        <v>32470</v>
      </c>
      <c r="U3" s="62">
        <v>37190</v>
      </c>
      <c r="V3" s="62">
        <v>41910</v>
      </c>
      <c r="W3" s="62">
        <v>46630</v>
      </c>
      <c r="X3" s="62">
        <f t="shared" ref="X3:X66" si="4">S3*1.4</f>
        <v>39130</v>
      </c>
      <c r="Y3" s="62">
        <f t="shared" ref="Y3:Y66" si="5">S3*1.48</f>
        <v>41366</v>
      </c>
      <c r="Z3" s="62">
        <f t="shared" ref="Z3:Z66" si="6">S3*1.56</f>
        <v>43602</v>
      </c>
      <c r="AA3" s="62">
        <f t="shared" ref="AA3:AA66" si="7">S3*1.64</f>
        <v>45838</v>
      </c>
      <c r="AB3">
        <v>52200</v>
      </c>
      <c r="AC3">
        <v>59650</v>
      </c>
      <c r="AD3">
        <v>67100</v>
      </c>
      <c r="AE3">
        <v>74550</v>
      </c>
      <c r="AF3">
        <v>80550</v>
      </c>
      <c r="AG3">
        <v>86500</v>
      </c>
      <c r="AH3">
        <v>92450</v>
      </c>
      <c r="AI3">
        <v>98450</v>
      </c>
      <c r="AJ3" s="62">
        <f t="shared" ref="AJ3:AJ66" si="8">AE3*1.4</f>
        <v>104370</v>
      </c>
      <c r="AK3" s="62">
        <f t="shared" ref="AK3:AK66" si="9">AE3*1.48</f>
        <v>110334</v>
      </c>
      <c r="AL3" s="62">
        <f t="shared" ref="AL3:AL66" si="10">AE3*1.56</f>
        <v>116298</v>
      </c>
      <c r="AM3" s="62">
        <f t="shared" ref="AM3:AM66" si="11">AE3*1.64</f>
        <v>122261.99999999999</v>
      </c>
    </row>
    <row r="4" spans="1:39" x14ac:dyDescent="0.35">
      <c r="A4" s="34" t="s">
        <v>304</v>
      </c>
      <c r="B4" s="34" t="s">
        <v>105</v>
      </c>
      <c r="C4" s="34" t="s">
        <v>273</v>
      </c>
      <c r="D4" s="62">
        <v>23850</v>
      </c>
      <c r="E4" s="62">
        <v>27250</v>
      </c>
      <c r="F4" s="62">
        <v>30650</v>
      </c>
      <c r="G4" s="62">
        <v>34050</v>
      </c>
      <c r="H4" s="62">
        <v>36800</v>
      </c>
      <c r="I4" s="62">
        <v>39500</v>
      </c>
      <c r="J4" s="62">
        <v>42250</v>
      </c>
      <c r="K4" s="62">
        <v>44950</v>
      </c>
      <c r="L4" s="62">
        <f t="shared" si="0"/>
        <v>47670</v>
      </c>
      <c r="M4" s="62">
        <f t="shared" si="1"/>
        <v>50394</v>
      </c>
      <c r="N4" s="62">
        <f t="shared" si="2"/>
        <v>53118</v>
      </c>
      <c r="O4" s="62">
        <f t="shared" si="3"/>
        <v>55842</v>
      </c>
      <c r="P4" s="62">
        <v>14350</v>
      </c>
      <c r="Q4" s="62">
        <v>18310</v>
      </c>
      <c r="R4" s="62">
        <v>23030</v>
      </c>
      <c r="S4" s="62">
        <v>27750</v>
      </c>
      <c r="T4" s="62">
        <v>32470</v>
      </c>
      <c r="U4" s="62">
        <v>37190</v>
      </c>
      <c r="V4" s="62">
        <v>41910</v>
      </c>
      <c r="W4" s="62">
        <v>44950</v>
      </c>
      <c r="X4" s="62">
        <f t="shared" si="4"/>
        <v>38850</v>
      </c>
      <c r="Y4" s="62">
        <f t="shared" si="5"/>
        <v>41070</v>
      </c>
      <c r="Z4" s="62">
        <f t="shared" si="6"/>
        <v>43290</v>
      </c>
      <c r="AA4" s="62">
        <f t="shared" si="7"/>
        <v>45510</v>
      </c>
      <c r="AB4">
        <v>38150</v>
      </c>
      <c r="AC4">
        <v>43600</v>
      </c>
      <c r="AD4">
        <v>49050</v>
      </c>
      <c r="AE4">
        <v>54450</v>
      </c>
      <c r="AF4">
        <v>58850</v>
      </c>
      <c r="AG4">
        <v>63200</v>
      </c>
      <c r="AH4">
        <v>67550</v>
      </c>
      <c r="AI4">
        <v>71900</v>
      </c>
      <c r="AJ4" s="62">
        <f t="shared" si="8"/>
        <v>76230</v>
      </c>
      <c r="AK4" s="62">
        <f t="shared" si="9"/>
        <v>80586</v>
      </c>
      <c r="AL4" s="62">
        <f t="shared" si="10"/>
        <v>84942</v>
      </c>
      <c r="AM4" s="62">
        <f t="shared" si="11"/>
        <v>89298</v>
      </c>
    </row>
    <row r="5" spans="1:39" x14ac:dyDescent="0.35">
      <c r="A5" s="34" t="s">
        <v>296</v>
      </c>
      <c r="B5" s="34" t="s">
        <v>106</v>
      </c>
      <c r="C5" s="34" t="s">
        <v>274</v>
      </c>
      <c r="D5" s="62">
        <v>24100</v>
      </c>
      <c r="E5" s="62">
        <v>27550</v>
      </c>
      <c r="F5" s="62">
        <v>31000</v>
      </c>
      <c r="G5" s="62">
        <v>34400</v>
      </c>
      <c r="H5" s="62">
        <v>37200</v>
      </c>
      <c r="I5" s="62">
        <v>39950</v>
      </c>
      <c r="J5" s="62">
        <v>42700</v>
      </c>
      <c r="K5" s="62">
        <v>45450</v>
      </c>
      <c r="L5" s="62">
        <f t="shared" si="0"/>
        <v>48160</v>
      </c>
      <c r="M5" s="62">
        <f t="shared" si="1"/>
        <v>50912</v>
      </c>
      <c r="N5" s="62">
        <f t="shared" si="2"/>
        <v>53664</v>
      </c>
      <c r="O5" s="62">
        <f t="shared" si="3"/>
        <v>56416</v>
      </c>
      <c r="P5" s="62">
        <v>14500</v>
      </c>
      <c r="Q5" s="62">
        <v>18310</v>
      </c>
      <c r="R5" s="62">
        <v>23030</v>
      </c>
      <c r="S5" s="62">
        <v>27750</v>
      </c>
      <c r="T5" s="62">
        <v>32470</v>
      </c>
      <c r="U5" s="62">
        <v>37190</v>
      </c>
      <c r="V5" s="62">
        <v>41910</v>
      </c>
      <c r="W5" s="62">
        <v>45450</v>
      </c>
      <c r="X5" s="62">
        <f t="shared" si="4"/>
        <v>38850</v>
      </c>
      <c r="Y5" s="62">
        <f t="shared" si="5"/>
        <v>41070</v>
      </c>
      <c r="Z5" s="62">
        <f t="shared" si="6"/>
        <v>43290</v>
      </c>
      <c r="AA5" s="62">
        <f t="shared" si="7"/>
        <v>45510</v>
      </c>
      <c r="AB5">
        <v>38550</v>
      </c>
      <c r="AC5">
        <v>44050</v>
      </c>
      <c r="AD5">
        <v>49550</v>
      </c>
      <c r="AE5">
        <v>55050</v>
      </c>
      <c r="AF5">
        <v>59500</v>
      </c>
      <c r="AG5">
        <v>63900</v>
      </c>
      <c r="AH5">
        <v>68300</v>
      </c>
      <c r="AI5">
        <v>72700</v>
      </c>
      <c r="AJ5" s="62">
        <f t="shared" si="8"/>
        <v>77070</v>
      </c>
      <c r="AK5" s="62">
        <f t="shared" si="9"/>
        <v>81474</v>
      </c>
      <c r="AL5" s="62">
        <f t="shared" si="10"/>
        <v>85878</v>
      </c>
      <c r="AM5" s="62">
        <f t="shared" si="11"/>
        <v>90282</v>
      </c>
    </row>
    <row r="6" spans="1:39" x14ac:dyDescent="0.35">
      <c r="A6" s="34" t="s">
        <v>305</v>
      </c>
      <c r="B6" s="34" t="s">
        <v>107</v>
      </c>
      <c r="C6" s="34" t="s">
        <v>275</v>
      </c>
      <c r="D6" s="62">
        <v>26500</v>
      </c>
      <c r="E6" s="62">
        <v>30300</v>
      </c>
      <c r="F6" s="62">
        <v>34100</v>
      </c>
      <c r="G6" s="62">
        <v>37850</v>
      </c>
      <c r="H6" s="62">
        <v>40900</v>
      </c>
      <c r="I6" s="62">
        <v>43950</v>
      </c>
      <c r="J6" s="62">
        <v>46950</v>
      </c>
      <c r="K6" s="62">
        <v>50000</v>
      </c>
      <c r="L6" s="62">
        <f t="shared" si="0"/>
        <v>52990</v>
      </c>
      <c r="M6" s="62">
        <f t="shared" si="1"/>
        <v>56018</v>
      </c>
      <c r="N6" s="62">
        <f t="shared" si="2"/>
        <v>59046</v>
      </c>
      <c r="O6" s="62">
        <f t="shared" si="3"/>
        <v>62073.999999999993</v>
      </c>
      <c r="P6" s="62">
        <v>15900</v>
      </c>
      <c r="Q6" s="62">
        <v>18310</v>
      </c>
      <c r="R6" s="62">
        <v>23030</v>
      </c>
      <c r="S6" s="62">
        <v>27750</v>
      </c>
      <c r="T6" s="62">
        <v>32470</v>
      </c>
      <c r="U6" s="62">
        <v>37190</v>
      </c>
      <c r="V6" s="62">
        <v>41910</v>
      </c>
      <c r="W6" s="62">
        <v>46630</v>
      </c>
      <c r="X6" s="62">
        <f t="shared" si="4"/>
        <v>38850</v>
      </c>
      <c r="Y6" s="62">
        <f t="shared" si="5"/>
        <v>41070</v>
      </c>
      <c r="Z6" s="62">
        <f t="shared" si="6"/>
        <v>43290</v>
      </c>
      <c r="AA6" s="62">
        <f t="shared" si="7"/>
        <v>45510</v>
      </c>
      <c r="AB6">
        <v>42400</v>
      </c>
      <c r="AC6">
        <v>48450</v>
      </c>
      <c r="AD6">
        <v>54500</v>
      </c>
      <c r="AE6">
        <v>60550</v>
      </c>
      <c r="AF6">
        <v>65400</v>
      </c>
      <c r="AG6">
        <v>70250</v>
      </c>
      <c r="AH6">
        <v>75100</v>
      </c>
      <c r="AI6">
        <v>79950</v>
      </c>
      <c r="AJ6" s="62">
        <f t="shared" si="8"/>
        <v>84770</v>
      </c>
      <c r="AK6" s="62">
        <f t="shared" si="9"/>
        <v>89614</v>
      </c>
      <c r="AL6" s="62">
        <f t="shared" si="10"/>
        <v>94458</v>
      </c>
      <c r="AM6" s="62">
        <f t="shared" si="11"/>
        <v>99302</v>
      </c>
    </row>
    <row r="7" spans="1:39" x14ac:dyDescent="0.35">
      <c r="A7" s="34" t="s">
        <v>306</v>
      </c>
      <c r="B7" s="34" t="s">
        <v>97</v>
      </c>
      <c r="C7" s="34" t="s">
        <v>276</v>
      </c>
      <c r="D7" s="62">
        <v>27050</v>
      </c>
      <c r="E7" s="62">
        <v>30900</v>
      </c>
      <c r="F7" s="62">
        <v>34750</v>
      </c>
      <c r="G7" s="62">
        <v>38600</v>
      </c>
      <c r="H7" s="62">
        <v>41700</v>
      </c>
      <c r="I7" s="62">
        <v>44800</v>
      </c>
      <c r="J7" s="62">
        <v>47900</v>
      </c>
      <c r="K7" s="62">
        <v>51000</v>
      </c>
      <c r="L7" s="62">
        <f t="shared" si="0"/>
        <v>54040</v>
      </c>
      <c r="M7" s="62">
        <f t="shared" si="1"/>
        <v>57128</v>
      </c>
      <c r="N7" s="62">
        <f t="shared" si="2"/>
        <v>60216</v>
      </c>
      <c r="O7" s="62">
        <f t="shared" si="3"/>
        <v>63303.999999999993</v>
      </c>
      <c r="P7" s="62">
        <v>16250</v>
      </c>
      <c r="Q7" s="62">
        <v>18550</v>
      </c>
      <c r="R7" s="62">
        <v>23030</v>
      </c>
      <c r="S7" s="62">
        <v>27750</v>
      </c>
      <c r="T7" s="62">
        <v>32470</v>
      </c>
      <c r="U7" s="62">
        <v>37190</v>
      </c>
      <c r="V7" s="62">
        <v>41910</v>
      </c>
      <c r="W7" s="62">
        <v>46630</v>
      </c>
      <c r="X7" s="62">
        <f t="shared" si="4"/>
        <v>38850</v>
      </c>
      <c r="Y7" s="62">
        <f t="shared" si="5"/>
        <v>41070</v>
      </c>
      <c r="Z7" s="62">
        <f t="shared" si="6"/>
        <v>43290</v>
      </c>
      <c r="AA7" s="62">
        <f t="shared" si="7"/>
        <v>45510</v>
      </c>
      <c r="AB7">
        <v>43250</v>
      </c>
      <c r="AC7">
        <v>49400</v>
      </c>
      <c r="AD7">
        <v>55600</v>
      </c>
      <c r="AE7">
        <v>61750</v>
      </c>
      <c r="AF7">
        <v>66700</v>
      </c>
      <c r="AG7">
        <v>71650</v>
      </c>
      <c r="AH7">
        <v>76600</v>
      </c>
      <c r="AI7">
        <v>81550</v>
      </c>
      <c r="AJ7" s="62">
        <f t="shared" si="8"/>
        <v>86450</v>
      </c>
      <c r="AK7" s="62">
        <f t="shared" si="9"/>
        <v>91390</v>
      </c>
      <c r="AL7" s="62">
        <f t="shared" si="10"/>
        <v>96330</v>
      </c>
      <c r="AM7" s="62">
        <f t="shared" si="11"/>
        <v>101270</v>
      </c>
    </row>
    <row r="8" spans="1:39" x14ac:dyDescent="0.35">
      <c r="A8" s="34" t="s">
        <v>307</v>
      </c>
      <c r="B8" s="34" t="s">
        <v>108</v>
      </c>
      <c r="C8" s="34" t="s">
        <v>277</v>
      </c>
      <c r="D8" s="62">
        <v>24100</v>
      </c>
      <c r="E8" s="62">
        <v>27550</v>
      </c>
      <c r="F8" s="62">
        <v>31000</v>
      </c>
      <c r="G8" s="62">
        <v>34400</v>
      </c>
      <c r="H8" s="62">
        <v>37200</v>
      </c>
      <c r="I8" s="62">
        <v>39950</v>
      </c>
      <c r="J8" s="62">
        <v>42700</v>
      </c>
      <c r="K8" s="62">
        <v>45450</v>
      </c>
      <c r="L8" s="62">
        <f t="shared" si="0"/>
        <v>48160</v>
      </c>
      <c r="M8" s="62">
        <f t="shared" si="1"/>
        <v>50912</v>
      </c>
      <c r="N8" s="62">
        <f t="shared" si="2"/>
        <v>53664</v>
      </c>
      <c r="O8" s="62">
        <f t="shared" si="3"/>
        <v>56416</v>
      </c>
      <c r="P8" s="62">
        <v>14500</v>
      </c>
      <c r="Q8" s="62">
        <v>18310</v>
      </c>
      <c r="R8" s="62">
        <v>23030</v>
      </c>
      <c r="S8" s="62">
        <v>27750</v>
      </c>
      <c r="T8" s="62">
        <v>32470</v>
      </c>
      <c r="U8" s="62">
        <v>37190</v>
      </c>
      <c r="V8" s="62">
        <v>41910</v>
      </c>
      <c r="W8" s="62">
        <v>45450</v>
      </c>
      <c r="X8" s="62">
        <f t="shared" si="4"/>
        <v>38850</v>
      </c>
      <c r="Y8" s="62">
        <f t="shared" si="5"/>
        <v>41070</v>
      </c>
      <c r="Z8" s="62">
        <f t="shared" si="6"/>
        <v>43290</v>
      </c>
      <c r="AA8" s="62">
        <f t="shared" si="7"/>
        <v>45510</v>
      </c>
      <c r="AB8">
        <v>38550</v>
      </c>
      <c r="AC8">
        <v>44050</v>
      </c>
      <c r="AD8">
        <v>49550</v>
      </c>
      <c r="AE8">
        <v>55050</v>
      </c>
      <c r="AF8">
        <v>59500</v>
      </c>
      <c r="AG8">
        <v>63900</v>
      </c>
      <c r="AH8">
        <v>68300</v>
      </c>
      <c r="AI8">
        <v>72700</v>
      </c>
      <c r="AJ8" s="62">
        <f t="shared" si="8"/>
        <v>77070</v>
      </c>
      <c r="AK8" s="62">
        <f t="shared" si="9"/>
        <v>81474</v>
      </c>
      <c r="AL8" s="62">
        <f t="shared" si="10"/>
        <v>85878</v>
      </c>
      <c r="AM8" s="62">
        <f t="shared" si="11"/>
        <v>90282</v>
      </c>
    </row>
    <row r="9" spans="1:39" x14ac:dyDescent="0.35">
      <c r="A9" s="34" t="s">
        <v>308</v>
      </c>
      <c r="B9" s="34" t="s">
        <v>109</v>
      </c>
      <c r="C9" s="34" t="s">
        <v>278</v>
      </c>
      <c r="D9" s="62">
        <v>30450</v>
      </c>
      <c r="E9" s="62">
        <v>34800</v>
      </c>
      <c r="F9" s="62">
        <v>39150</v>
      </c>
      <c r="G9" s="62">
        <v>43450</v>
      </c>
      <c r="H9" s="62">
        <v>46950</v>
      </c>
      <c r="I9" s="62">
        <v>50450</v>
      </c>
      <c r="J9" s="62">
        <v>53900</v>
      </c>
      <c r="K9" s="62">
        <v>57400</v>
      </c>
      <c r="L9" s="62">
        <f t="shared" si="0"/>
        <v>60829.999999999993</v>
      </c>
      <c r="M9" s="62">
        <f t="shared" si="1"/>
        <v>64306</v>
      </c>
      <c r="N9" s="62">
        <f t="shared" si="2"/>
        <v>67782</v>
      </c>
      <c r="O9" s="62">
        <f t="shared" si="3"/>
        <v>71258</v>
      </c>
      <c r="P9" s="62">
        <v>18250</v>
      </c>
      <c r="Q9" s="62">
        <v>20850</v>
      </c>
      <c r="R9" s="62">
        <v>23450</v>
      </c>
      <c r="S9" s="62">
        <v>27750</v>
      </c>
      <c r="T9" s="62">
        <v>32470</v>
      </c>
      <c r="U9" s="62">
        <v>37190</v>
      </c>
      <c r="V9" s="62">
        <v>41910</v>
      </c>
      <c r="W9" s="62">
        <v>46630</v>
      </c>
      <c r="X9" s="62">
        <f t="shared" si="4"/>
        <v>38850</v>
      </c>
      <c r="Y9" s="62">
        <f t="shared" si="5"/>
        <v>41070</v>
      </c>
      <c r="Z9" s="62">
        <f t="shared" si="6"/>
        <v>43290</v>
      </c>
      <c r="AA9" s="62">
        <f t="shared" si="7"/>
        <v>45510</v>
      </c>
      <c r="AB9">
        <v>48650</v>
      </c>
      <c r="AC9">
        <v>55600</v>
      </c>
      <c r="AD9">
        <v>62550</v>
      </c>
      <c r="AE9">
        <v>69500</v>
      </c>
      <c r="AF9">
        <v>75100</v>
      </c>
      <c r="AG9">
        <v>80650</v>
      </c>
      <c r="AH9">
        <v>86200</v>
      </c>
      <c r="AI9">
        <v>91750</v>
      </c>
      <c r="AJ9" s="62">
        <f t="shared" si="8"/>
        <v>97300</v>
      </c>
      <c r="AK9" s="62">
        <f t="shared" si="9"/>
        <v>102860</v>
      </c>
      <c r="AL9" s="62">
        <f t="shared" si="10"/>
        <v>108420</v>
      </c>
      <c r="AM9" s="62">
        <f t="shared" si="11"/>
        <v>113980</v>
      </c>
    </row>
    <row r="10" spans="1:39" x14ac:dyDescent="0.35">
      <c r="A10" s="34" t="s">
        <v>309</v>
      </c>
      <c r="B10" s="34" t="s">
        <v>110</v>
      </c>
      <c r="C10" s="34" t="s">
        <v>279</v>
      </c>
      <c r="D10" s="62">
        <v>23850</v>
      </c>
      <c r="E10" s="62">
        <v>27250</v>
      </c>
      <c r="F10" s="62">
        <v>30650</v>
      </c>
      <c r="G10" s="62">
        <v>34050</v>
      </c>
      <c r="H10" s="62">
        <v>36800</v>
      </c>
      <c r="I10" s="62">
        <v>39500</v>
      </c>
      <c r="J10" s="62">
        <v>42250</v>
      </c>
      <c r="K10" s="62">
        <v>44950</v>
      </c>
      <c r="L10" s="62">
        <f t="shared" si="0"/>
        <v>47670</v>
      </c>
      <c r="M10" s="62">
        <f t="shared" si="1"/>
        <v>50394</v>
      </c>
      <c r="N10" s="62">
        <f t="shared" si="2"/>
        <v>53118</v>
      </c>
      <c r="O10" s="62">
        <f t="shared" si="3"/>
        <v>55842</v>
      </c>
      <c r="P10" s="62">
        <v>14350</v>
      </c>
      <c r="Q10" s="62">
        <v>18310</v>
      </c>
      <c r="R10" s="62">
        <v>23030</v>
      </c>
      <c r="S10" s="62">
        <v>27750</v>
      </c>
      <c r="T10" s="62">
        <v>32470</v>
      </c>
      <c r="U10" s="62">
        <v>37190</v>
      </c>
      <c r="V10" s="62">
        <v>41910</v>
      </c>
      <c r="W10" s="62">
        <v>44950</v>
      </c>
      <c r="X10" s="62">
        <f t="shared" si="4"/>
        <v>38850</v>
      </c>
      <c r="Y10" s="62">
        <f t="shared" si="5"/>
        <v>41070</v>
      </c>
      <c r="Z10" s="62">
        <f t="shared" si="6"/>
        <v>43290</v>
      </c>
      <c r="AA10" s="62">
        <f t="shared" si="7"/>
        <v>45510</v>
      </c>
      <c r="AB10">
        <v>38150</v>
      </c>
      <c r="AC10">
        <v>43600</v>
      </c>
      <c r="AD10">
        <v>49050</v>
      </c>
      <c r="AE10">
        <v>54450</v>
      </c>
      <c r="AF10">
        <v>58850</v>
      </c>
      <c r="AG10">
        <v>63200</v>
      </c>
      <c r="AH10">
        <v>67550</v>
      </c>
      <c r="AI10">
        <v>71900</v>
      </c>
      <c r="AJ10" s="62">
        <f t="shared" si="8"/>
        <v>76230</v>
      </c>
      <c r="AK10" s="62">
        <f t="shared" si="9"/>
        <v>80586</v>
      </c>
      <c r="AL10" s="62">
        <f t="shared" si="10"/>
        <v>84942</v>
      </c>
      <c r="AM10" s="62">
        <f t="shared" si="11"/>
        <v>89298</v>
      </c>
    </row>
    <row r="11" spans="1:39" x14ac:dyDescent="0.35">
      <c r="A11" s="34" t="s">
        <v>310</v>
      </c>
      <c r="B11" s="34" t="s">
        <v>111</v>
      </c>
      <c r="C11" s="34" t="s">
        <v>277</v>
      </c>
      <c r="D11" s="62">
        <v>29050</v>
      </c>
      <c r="E11" s="62">
        <v>33200</v>
      </c>
      <c r="F11" s="62">
        <v>37350</v>
      </c>
      <c r="G11" s="62">
        <v>41450</v>
      </c>
      <c r="H11" s="62">
        <v>44800</v>
      </c>
      <c r="I11" s="62">
        <v>48100</v>
      </c>
      <c r="J11" s="62">
        <v>51400</v>
      </c>
      <c r="K11" s="62">
        <v>54750</v>
      </c>
      <c r="L11" s="62">
        <f t="shared" si="0"/>
        <v>58029.999999999993</v>
      </c>
      <c r="M11" s="62">
        <f t="shared" si="1"/>
        <v>61346</v>
      </c>
      <c r="N11" s="62">
        <f t="shared" si="2"/>
        <v>64662</v>
      </c>
      <c r="O11" s="62">
        <f t="shared" si="3"/>
        <v>67978</v>
      </c>
      <c r="P11" s="62">
        <v>17400</v>
      </c>
      <c r="Q11" s="62">
        <v>19900</v>
      </c>
      <c r="R11" s="62">
        <v>23030</v>
      </c>
      <c r="S11" s="62">
        <v>27750</v>
      </c>
      <c r="T11" s="62">
        <v>32470</v>
      </c>
      <c r="U11" s="62">
        <v>37190</v>
      </c>
      <c r="V11" s="62">
        <v>41910</v>
      </c>
      <c r="W11" s="62">
        <v>46630</v>
      </c>
      <c r="X11" s="62">
        <f t="shared" si="4"/>
        <v>38850</v>
      </c>
      <c r="Y11" s="62">
        <f t="shared" si="5"/>
        <v>41070</v>
      </c>
      <c r="Z11" s="62">
        <f t="shared" si="6"/>
        <v>43290</v>
      </c>
      <c r="AA11" s="62">
        <f t="shared" si="7"/>
        <v>45510</v>
      </c>
      <c r="AB11">
        <v>46450</v>
      </c>
      <c r="AC11">
        <v>53050</v>
      </c>
      <c r="AD11">
        <v>59700</v>
      </c>
      <c r="AE11">
        <v>66300</v>
      </c>
      <c r="AF11">
        <v>71650</v>
      </c>
      <c r="AG11">
        <v>76950</v>
      </c>
      <c r="AH11">
        <v>82250</v>
      </c>
      <c r="AI11">
        <v>87550</v>
      </c>
      <c r="AJ11" s="62">
        <f t="shared" si="8"/>
        <v>92820</v>
      </c>
      <c r="AK11" s="62">
        <f t="shared" si="9"/>
        <v>98124</v>
      </c>
      <c r="AL11" s="62">
        <f t="shared" si="10"/>
        <v>103428</v>
      </c>
      <c r="AM11" s="62">
        <f t="shared" si="11"/>
        <v>108732</v>
      </c>
    </row>
    <row r="12" spans="1:39" x14ac:dyDescent="0.35">
      <c r="A12" s="34" t="s">
        <v>311</v>
      </c>
      <c r="B12" s="34" t="s">
        <v>112</v>
      </c>
      <c r="C12" s="34" t="s">
        <v>280</v>
      </c>
      <c r="D12" s="62">
        <v>38650</v>
      </c>
      <c r="E12" s="62">
        <v>44150</v>
      </c>
      <c r="F12" s="62">
        <v>49650</v>
      </c>
      <c r="G12" s="62">
        <v>55150</v>
      </c>
      <c r="H12" s="62">
        <v>59600</v>
      </c>
      <c r="I12" s="62">
        <v>64000</v>
      </c>
      <c r="J12" s="62">
        <v>68400</v>
      </c>
      <c r="K12" s="62">
        <v>72800</v>
      </c>
      <c r="L12" s="62">
        <f t="shared" si="0"/>
        <v>77210</v>
      </c>
      <c r="M12" s="62">
        <f t="shared" si="1"/>
        <v>81622</v>
      </c>
      <c r="N12" s="62">
        <f t="shared" si="2"/>
        <v>86034</v>
      </c>
      <c r="O12" s="62">
        <f t="shared" si="3"/>
        <v>90446</v>
      </c>
      <c r="P12" s="62">
        <v>23200</v>
      </c>
      <c r="Q12" s="62">
        <v>26500</v>
      </c>
      <c r="R12" s="62">
        <v>29800</v>
      </c>
      <c r="S12" s="62">
        <v>33100</v>
      </c>
      <c r="T12" s="62">
        <v>35750</v>
      </c>
      <c r="U12" s="62">
        <v>38400</v>
      </c>
      <c r="V12" s="62">
        <v>41910</v>
      </c>
      <c r="W12" s="62">
        <v>46630</v>
      </c>
      <c r="X12" s="62">
        <f t="shared" si="4"/>
        <v>46340</v>
      </c>
      <c r="Y12" s="62">
        <f t="shared" si="5"/>
        <v>48988</v>
      </c>
      <c r="Z12" s="62">
        <f t="shared" si="6"/>
        <v>51636</v>
      </c>
      <c r="AA12" s="62">
        <f t="shared" si="7"/>
        <v>54284</v>
      </c>
      <c r="AB12">
        <v>61800</v>
      </c>
      <c r="AC12">
        <v>70600</v>
      </c>
      <c r="AD12">
        <v>79450</v>
      </c>
      <c r="AE12">
        <v>88250</v>
      </c>
      <c r="AF12">
        <v>95350</v>
      </c>
      <c r="AG12">
        <v>102400</v>
      </c>
      <c r="AH12">
        <v>109450</v>
      </c>
      <c r="AI12">
        <v>116500</v>
      </c>
      <c r="AJ12" s="62">
        <f t="shared" si="8"/>
        <v>123549.99999999999</v>
      </c>
      <c r="AK12" s="62">
        <f t="shared" si="9"/>
        <v>130610</v>
      </c>
      <c r="AL12" s="62">
        <f t="shared" si="10"/>
        <v>137670</v>
      </c>
      <c r="AM12" s="62">
        <f t="shared" si="11"/>
        <v>144730</v>
      </c>
    </row>
    <row r="13" spans="1:39" x14ac:dyDescent="0.35">
      <c r="A13" s="34" t="s">
        <v>312</v>
      </c>
      <c r="B13" s="34" t="s">
        <v>113</v>
      </c>
      <c r="C13" s="34" t="s">
        <v>275</v>
      </c>
      <c r="D13" s="62">
        <v>23850</v>
      </c>
      <c r="E13" s="62">
        <v>27250</v>
      </c>
      <c r="F13" s="62">
        <v>30650</v>
      </c>
      <c r="G13" s="62">
        <v>34050</v>
      </c>
      <c r="H13" s="62">
        <v>36800</v>
      </c>
      <c r="I13" s="62">
        <v>39500</v>
      </c>
      <c r="J13" s="62">
        <v>42250</v>
      </c>
      <c r="K13" s="62">
        <v>44950</v>
      </c>
      <c r="L13" s="62">
        <f t="shared" si="0"/>
        <v>47670</v>
      </c>
      <c r="M13" s="62">
        <f t="shared" si="1"/>
        <v>50394</v>
      </c>
      <c r="N13" s="62">
        <f t="shared" si="2"/>
        <v>53118</v>
      </c>
      <c r="O13" s="62">
        <f t="shared" si="3"/>
        <v>55842</v>
      </c>
      <c r="P13" s="62">
        <v>14350</v>
      </c>
      <c r="Q13" s="62">
        <v>18310</v>
      </c>
      <c r="R13" s="62">
        <v>23030</v>
      </c>
      <c r="S13" s="62">
        <v>27750</v>
      </c>
      <c r="T13" s="62">
        <v>32470</v>
      </c>
      <c r="U13" s="62">
        <v>37190</v>
      </c>
      <c r="V13" s="62">
        <v>41910</v>
      </c>
      <c r="W13" s="62">
        <v>44950</v>
      </c>
      <c r="X13" s="62">
        <f t="shared" si="4"/>
        <v>38850</v>
      </c>
      <c r="Y13" s="62">
        <f t="shared" si="5"/>
        <v>41070</v>
      </c>
      <c r="Z13" s="62">
        <f t="shared" si="6"/>
        <v>43290</v>
      </c>
      <c r="AA13" s="62">
        <f t="shared" si="7"/>
        <v>45510</v>
      </c>
      <c r="AB13">
        <v>38150</v>
      </c>
      <c r="AC13">
        <v>43600</v>
      </c>
      <c r="AD13">
        <v>49050</v>
      </c>
      <c r="AE13">
        <v>54450</v>
      </c>
      <c r="AF13">
        <v>58850</v>
      </c>
      <c r="AG13">
        <v>63200</v>
      </c>
      <c r="AH13">
        <v>67550</v>
      </c>
      <c r="AI13">
        <v>71900</v>
      </c>
      <c r="AJ13" s="62">
        <f t="shared" si="8"/>
        <v>76230</v>
      </c>
      <c r="AK13" s="62">
        <f t="shared" si="9"/>
        <v>80586</v>
      </c>
      <c r="AL13" s="62">
        <f t="shared" si="10"/>
        <v>84942</v>
      </c>
      <c r="AM13" s="62">
        <f t="shared" si="11"/>
        <v>89298</v>
      </c>
    </row>
    <row r="14" spans="1:39" x14ac:dyDescent="0.35">
      <c r="A14" s="34" t="s">
        <v>313</v>
      </c>
      <c r="B14" s="34" t="s">
        <v>114</v>
      </c>
      <c r="C14" s="34" t="s">
        <v>274</v>
      </c>
      <c r="D14" s="62">
        <v>23850</v>
      </c>
      <c r="E14" s="62">
        <v>27250</v>
      </c>
      <c r="F14" s="62">
        <v>30650</v>
      </c>
      <c r="G14" s="62">
        <v>34050</v>
      </c>
      <c r="H14" s="62">
        <v>36800</v>
      </c>
      <c r="I14" s="62">
        <v>39500</v>
      </c>
      <c r="J14" s="62">
        <v>42250</v>
      </c>
      <c r="K14" s="62">
        <v>44950</v>
      </c>
      <c r="L14" s="62">
        <f t="shared" si="0"/>
        <v>47670</v>
      </c>
      <c r="M14" s="62">
        <f t="shared" si="1"/>
        <v>50394</v>
      </c>
      <c r="N14" s="62">
        <f t="shared" si="2"/>
        <v>53118</v>
      </c>
      <c r="O14" s="62">
        <f t="shared" si="3"/>
        <v>55842</v>
      </c>
      <c r="P14" s="62">
        <v>14350</v>
      </c>
      <c r="Q14" s="62">
        <v>18310</v>
      </c>
      <c r="R14" s="62">
        <v>23030</v>
      </c>
      <c r="S14" s="62">
        <v>27750</v>
      </c>
      <c r="T14" s="62">
        <v>32470</v>
      </c>
      <c r="U14" s="62">
        <v>37190</v>
      </c>
      <c r="V14" s="62">
        <v>41910</v>
      </c>
      <c r="W14" s="62">
        <v>44950</v>
      </c>
      <c r="X14" s="62">
        <f t="shared" si="4"/>
        <v>38850</v>
      </c>
      <c r="Y14" s="62">
        <f t="shared" si="5"/>
        <v>41070</v>
      </c>
      <c r="Z14" s="62">
        <f t="shared" si="6"/>
        <v>43290</v>
      </c>
      <c r="AA14" s="62">
        <f t="shared" si="7"/>
        <v>45510</v>
      </c>
      <c r="AB14">
        <v>38150</v>
      </c>
      <c r="AC14">
        <v>43600</v>
      </c>
      <c r="AD14">
        <v>49050</v>
      </c>
      <c r="AE14">
        <v>54450</v>
      </c>
      <c r="AF14">
        <v>58850</v>
      </c>
      <c r="AG14">
        <v>63200</v>
      </c>
      <c r="AH14">
        <v>67550</v>
      </c>
      <c r="AI14">
        <v>71900</v>
      </c>
      <c r="AJ14" s="62">
        <f t="shared" si="8"/>
        <v>76230</v>
      </c>
      <c r="AK14" s="62">
        <f t="shared" si="9"/>
        <v>80586</v>
      </c>
      <c r="AL14" s="62">
        <f t="shared" si="10"/>
        <v>84942</v>
      </c>
      <c r="AM14" s="62">
        <f t="shared" si="11"/>
        <v>89298</v>
      </c>
    </row>
    <row r="15" spans="1:39" x14ac:dyDescent="0.35">
      <c r="A15" s="34" t="s">
        <v>314</v>
      </c>
      <c r="B15" s="34" t="s">
        <v>82</v>
      </c>
      <c r="C15" s="34" t="s">
        <v>281</v>
      </c>
      <c r="D15" s="62">
        <v>25350</v>
      </c>
      <c r="E15" s="62">
        <v>28950</v>
      </c>
      <c r="F15" s="62">
        <v>32550</v>
      </c>
      <c r="G15" s="62">
        <v>36150</v>
      </c>
      <c r="H15" s="62">
        <v>39050</v>
      </c>
      <c r="I15" s="62">
        <v>41950</v>
      </c>
      <c r="J15" s="62">
        <v>44850</v>
      </c>
      <c r="K15" s="62">
        <v>47750</v>
      </c>
      <c r="L15" s="62">
        <f t="shared" si="0"/>
        <v>50610</v>
      </c>
      <c r="M15" s="62">
        <f t="shared" si="1"/>
        <v>53502</v>
      </c>
      <c r="N15" s="62">
        <f t="shared" si="2"/>
        <v>56394</v>
      </c>
      <c r="O15" s="62">
        <f t="shared" si="3"/>
        <v>59286</v>
      </c>
      <c r="P15" s="62">
        <v>15200</v>
      </c>
      <c r="Q15" s="62">
        <v>18310</v>
      </c>
      <c r="R15" s="62">
        <v>23030</v>
      </c>
      <c r="S15" s="62">
        <v>27750</v>
      </c>
      <c r="T15" s="62">
        <v>32470</v>
      </c>
      <c r="U15" s="62">
        <v>37190</v>
      </c>
      <c r="V15" s="62">
        <v>41910</v>
      </c>
      <c r="W15" s="62">
        <v>46630</v>
      </c>
      <c r="X15" s="62">
        <f t="shared" si="4"/>
        <v>38850</v>
      </c>
      <c r="Y15" s="62">
        <f t="shared" si="5"/>
        <v>41070</v>
      </c>
      <c r="Z15" s="62">
        <f t="shared" si="6"/>
        <v>43290</v>
      </c>
      <c r="AA15" s="62">
        <f t="shared" si="7"/>
        <v>45510</v>
      </c>
      <c r="AB15">
        <v>40500</v>
      </c>
      <c r="AC15">
        <v>46300</v>
      </c>
      <c r="AD15">
        <v>52100</v>
      </c>
      <c r="AE15">
        <v>57850</v>
      </c>
      <c r="AF15">
        <v>62500</v>
      </c>
      <c r="AG15">
        <v>67150</v>
      </c>
      <c r="AH15">
        <v>71750</v>
      </c>
      <c r="AI15">
        <v>76400</v>
      </c>
      <c r="AJ15" s="62">
        <f t="shared" si="8"/>
        <v>80990</v>
      </c>
      <c r="AK15" s="62">
        <f t="shared" si="9"/>
        <v>85618</v>
      </c>
      <c r="AL15" s="62">
        <f t="shared" si="10"/>
        <v>90246</v>
      </c>
      <c r="AM15" s="62">
        <f t="shared" si="11"/>
        <v>94874</v>
      </c>
    </row>
    <row r="16" spans="1:39" x14ac:dyDescent="0.35">
      <c r="A16" s="34" t="s">
        <v>315</v>
      </c>
      <c r="B16" s="34" t="s">
        <v>115</v>
      </c>
      <c r="C16" s="34" t="s">
        <v>277</v>
      </c>
      <c r="D16" s="62">
        <v>29050</v>
      </c>
      <c r="E16" s="62">
        <v>33200</v>
      </c>
      <c r="F16" s="62">
        <v>37350</v>
      </c>
      <c r="G16" s="62">
        <v>41450</v>
      </c>
      <c r="H16" s="62">
        <v>44800</v>
      </c>
      <c r="I16" s="62">
        <v>48100</v>
      </c>
      <c r="J16" s="62">
        <v>51400</v>
      </c>
      <c r="K16" s="62">
        <v>54750</v>
      </c>
      <c r="L16" s="62">
        <f t="shared" si="0"/>
        <v>58029.999999999993</v>
      </c>
      <c r="M16" s="62">
        <f t="shared" si="1"/>
        <v>61346</v>
      </c>
      <c r="N16" s="62">
        <f t="shared" si="2"/>
        <v>64662</v>
      </c>
      <c r="O16" s="62">
        <f t="shared" si="3"/>
        <v>67978</v>
      </c>
      <c r="P16" s="62">
        <v>17400</v>
      </c>
      <c r="Q16" s="62">
        <v>19900</v>
      </c>
      <c r="R16" s="62">
        <v>23030</v>
      </c>
      <c r="S16" s="62">
        <v>27750</v>
      </c>
      <c r="T16" s="62">
        <v>32470</v>
      </c>
      <c r="U16" s="62">
        <v>37190</v>
      </c>
      <c r="V16" s="62">
        <v>41910</v>
      </c>
      <c r="W16" s="62">
        <v>46630</v>
      </c>
      <c r="X16" s="62">
        <f t="shared" si="4"/>
        <v>38850</v>
      </c>
      <c r="Y16" s="62">
        <f t="shared" si="5"/>
        <v>41070</v>
      </c>
      <c r="Z16" s="62">
        <f t="shared" si="6"/>
        <v>43290</v>
      </c>
      <c r="AA16" s="62">
        <f t="shared" si="7"/>
        <v>45510</v>
      </c>
      <c r="AB16">
        <v>46450</v>
      </c>
      <c r="AC16">
        <v>53050</v>
      </c>
      <c r="AD16">
        <v>59700</v>
      </c>
      <c r="AE16">
        <v>66300</v>
      </c>
      <c r="AF16">
        <v>71650</v>
      </c>
      <c r="AG16">
        <v>76950</v>
      </c>
      <c r="AH16">
        <v>82250</v>
      </c>
      <c r="AI16">
        <v>87550</v>
      </c>
      <c r="AJ16" s="62">
        <f t="shared" si="8"/>
        <v>92820</v>
      </c>
      <c r="AK16" s="62">
        <f t="shared" si="9"/>
        <v>98124</v>
      </c>
      <c r="AL16" s="62">
        <f t="shared" si="10"/>
        <v>103428</v>
      </c>
      <c r="AM16" s="62">
        <f t="shared" si="11"/>
        <v>108732</v>
      </c>
    </row>
    <row r="17" spans="1:39" x14ac:dyDescent="0.35">
      <c r="A17" s="34" t="s">
        <v>316</v>
      </c>
      <c r="B17" s="34" t="s">
        <v>116</v>
      </c>
      <c r="C17" s="34" t="s">
        <v>280</v>
      </c>
      <c r="D17" s="62">
        <v>27550</v>
      </c>
      <c r="E17" s="62">
        <v>31500</v>
      </c>
      <c r="F17" s="62">
        <v>35450</v>
      </c>
      <c r="G17" s="62">
        <v>39350</v>
      </c>
      <c r="H17" s="62">
        <v>42500</v>
      </c>
      <c r="I17" s="62">
        <v>45650</v>
      </c>
      <c r="J17" s="62">
        <v>48800</v>
      </c>
      <c r="K17" s="62">
        <v>51950</v>
      </c>
      <c r="L17" s="62">
        <f t="shared" si="0"/>
        <v>55090</v>
      </c>
      <c r="M17" s="62">
        <f t="shared" si="1"/>
        <v>58238</v>
      </c>
      <c r="N17" s="62">
        <f t="shared" si="2"/>
        <v>61386</v>
      </c>
      <c r="O17" s="62">
        <f t="shared" si="3"/>
        <v>64533.999999999993</v>
      </c>
      <c r="P17" s="62">
        <v>16550</v>
      </c>
      <c r="Q17" s="62">
        <v>18900</v>
      </c>
      <c r="R17" s="62">
        <v>23030</v>
      </c>
      <c r="S17" s="62">
        <v>27750</v>
      </c>
      <c r="T17" s="62">
        <v>32470</v>
      </c>
      <c r="U17" s="62">
        <v>37190</v>
      </c>
      <c r="V17" s="62">
        <v>41910</v>
      </c>
      <c r="W17" s="62">
        <v>46630</v>
      </c>
      <c r="X17" s="62">
        <f t="shared" si="4"/>
        <v>38850</v>
      </c>
      <c r="Y17" s="62">
        <f t="shared" si="5"/>
        <v>41070</v>
      </c>
      <c r="Z17" s="62">
        <f t="shared" si="6"/>
        <v>43290</v>
      </c>
      <c r="AA17" s="62">
        <f t="shared" si="7"/>
        <v>45510</v>
      </c>
      <c r="AB17">
        <v>44100</v>
      </c>
      <c r="AC17">
        <v>50400</v>
      </c>
      <c r="AD17">
        <v>56700</v>
      </c>
      <c r="AE17">
        <v>62950</v>
      </c>
      <c r="AF17">
        <v>68000</v>
      </c>
      <c r="AG17">
        <v>73050</v>
      </c>
      <c r="AH17">
        <v>78100</v>
      </c>
      <c r="AI17">
        <v>83100</v>
      </c>
      <c r="AJ17" s="62">
        <f t="shared" si="8"/>
        <v>88130</v>
      </c>
      <c r="AK17" s="62">
        <f t="shared" si="9"/>
        <v>93166</v>
      </c>
      <c r="AL17" s="62">
        <f t="shared" si="10"/>
        <v>98202</v>
      </c>
      <c r="AM17" s="62">
        <f t="shared" si="11"/>
        <v>103238</v>
      </c>
    </row>
    <row r="18" spans="1:39" x14ac:dyDescent="0.35">
      <c r="A18" s="34" t="s">
        <v>317</v>
      </c>
      <c r="B18" s="34" t="s">
        <v>117</v>
      </c>
      <c r="C18" s="34" t="s">
        <v>272</v>
      </c>
      <c r="D18" s="62">
        <v>36350</v>
      </c>
      <c r="E18" s="62">
        <v>41550</v>
      </c>
      <c r="F18" s="62">
        <v>46750</v>
      </c>
      <c r="G18" s="62">
        <v>51900</v>
      </c>
      <c r="H18" s="62">
        <v>56100</v>
      </c>
      <c r="I18" s="62">
        <v>60250</v>
      </c>
      <c r="J18" s="62">
        <v>64400</v>
      </c>
      <c r="K18" s="62">
        <v>68550</v>
      </c>
      <c r="L18" s="62">
        <f t="shared" si="0"/>
        <v>72660</v>
      </c>
      <c r="M18" s="62">
        <f t="shared" si="1"/>
        <v>76812</v>
      </c>
      <c r="N18" s="62">
        <f t="shared" si="2"/>
        <v>80964</v>
      </c>
      <c r="O18" s="62">
        <f t="shared" si="3"/>
        <v>85116</v>
      </c>
      <c r="P18" s="62">
        <v>21850</v>
      </c>
      <c r="Q18" s="62">
        <v>24950</v>
      </c>
      <c r="R18" s="62">
        <v>28050</v>
      </c>
      <c r="S18" s="62">
        <v>31150</v>
      </c>
      <c r="T18" s="62">
        <v>33650</v>
      </c>
      <c r="U18" s="62">
        <v>37190</v>
      </c>
      <c r="V18" s="62">
        <v>41910</v>
      </c>
      <c r="W18" s="62">
        <v>46630</v>
      </c>
      <c r="X18" s="62">
        <f t="shared" si="4"/>
        <v>43610</v>
      </c>
      <c r="Y18" s="62">
        <f t="shared" si="5"/>
        <v>46102</v>
      </c>
      <c r="Z18" s="62">
        <f t="shared" si="6"/>
        <v>48594</v>
      </c>
      <c r="AA18" s="62">
        <f t="shared" si="7"/>
        <v>51086</v>
      </c>
      <c r="AB18">
        <v>58100</v>
      </c>
      <c r="AC18">
        <v>66400</v>
      </c>
      <c r="AD18">
        <v>74700</v>
      </c>
      <c r="AE18">
        <v>83000</v>
      </c>
      <c r="AF18">
        <v>89650</v>
      </c>
      <c r="AG18">
        <v>96300</v>
      </c>
      <c r="AH18">
        <v>102950</v>
      </c>
      <c r="AI18">
        <v>109600</v>
      </c>
      <c r="AJ18" s="62">
        <f t="shared" si="8"/>
        <v>116199.99999999999</v>
      </c>
      <c r="AK18" s="62">
        <f t="shared" si="9"/>
        <v>122840</v>
      </c>
      <c r="AL18" s="62">
        <f t="shared" si="10"/>
        <v>129480</v>
      </c>
      <c r="AM18" s="62">
        <f t="shared" si="11"/>
        <v>136120</v>
      </c>
    </row>
    <row r="19" spans="1:39" x14ac:dyDescent="0.35">
      <c r="A19" s="34" t="s">
        <v>318</v>
      </c>
      <c r="B19" s="34" t="s">
        <v>118</v>
      </c>
      <c r="C19" s="34" t="s">
        <v>282</v>
      </c>
      <c r="D19" s="62">
        <v>24000</v>
      </c>
      <c r="E19" s="62">
        <v>27400</v>
      </c>
      <c r="F19" s="62">
        <v>30850</v>
      </c>
      <c r="G19" s="62">
        <v>34250</v>
      </c>
      <c r="H19" s="62">
        <v>37000</v>
      </c>
      <c r="I19" s="62">
        <v>39750</v>
      </c>
      <c r="J19" s="62">
        <v>42500</v>
      </c>
      <c r="K19" s="62">
        <v>45250</v>
      </c>
      <c r="L19" s="62">
        <f t="shared" si="0"/>
        <v>47950</v>
      </c>
      <c r="M19" s="62">
        <f t="shared" si="1"/>
        <v>50690</v>
      </c>
      <c r="N19" s="62">
        <f t="shared" si="2"/>
        <v>53430</v>
      </c>
      <c r="O19" s="62">
        <f t="shared" si="3"/>
        <v>56170</v>
      </c>
      <c r="P19" s="62">
        <v>14400</v>
      </c>
      <c r="Q19" s="62">
        <v>18310</v>
      </c>
      <c r="R19" s="62">
        <v>23030</v>
      </c>
      <c r="S19" s="62">
        <v>27750</v>
      </c>
      <c r="T19" s="62">
        <v>32470</v>
      </c>
      <c r="U19" s="62">
        <v>37190</v>
      </c>
      <c r="V19" s="62">
        <v>41910</v>
      </c>
      <c r="W19" s="62">
        <v>45250</v>
      </c>
      <c r="X19" s="62">
        <f t="shared" si="4"/>
        <v>38850</v>
      </c>
      <c r="Y19" s="62">
        <f t="shared" si="5"/>
        <v>41070</v>
      </c>
      <c r="Z19" s="62">
        <f t="shared" si="6"/>
        <v>43290</v>
      </c>
      <c r="AA19" s="62">
        <f t="shared" si="7"/>
        <v>45510</v>
      </c>
      <c r="AB19">
        <v>38400</v>
      </c>
      <c r="AC19">
        <v>43850</v>
      </c>
      <c r="AD19">
        <v>49350</v>
      </c>
      <c r="AE19">
        <v>54800</v>
      </c>
      <c r="AF19">
        <v>59200</v>
      </c>
      <c r="AG19">
        <v>63600</v>
      </c>
      <c r="AH19">
        <v>68000</v>
      </c>
      <c r="AI19">
        <v>72350</v>
      </c>
      <c r="AJ19" s="62">
        <f t="shared" si="8"/>
        <v>76720</v>
      </c>
      <c r="AK19" s="62">
        <f t="shared" si="9"/>
        <v>81104</v>
      </c>
      <c r="AL19" s="62">
        <f t="shared" si="10"/>
        <v>85488</v>
      </c>
      <c r="AM19" s="62">
        <f t="shared" si="11"/>
        <v>89872</v>
      </c>
    </row>
    <row r="20" spans="1:39" x14ac:dyDescent="0.35">
      <c r="A20" s="34" t="s">
        <v>319</v>
      </c>
      <c r="B20" s="34" t="s">
        <v>119</v>
      </c>
      <c r="C20" s="34" t="s">
        <v>283</v>
      </c>
      <c r="D20" s="62">
        <v>23850</v>
      </c>
      <c r="E20" s="62">
        <v>27250</v>
      </c>
      <c r="F20" s="62">
        <v>30650</v>
      </c>
      <c r="G20" s="62">
        <v>34050</v>
      </c>
      <c r="H20" s="62">
        <v>36800</v>
      </c>
      <c r="I20" s="62">
        <v>39500</v>
      </c>
      <c r="J20" s="62">
        <v>42250</v>
      </c>
      <c r="K20" s="62">
        <v>44950</v>
      </c>
      <c r="L20" s="62">
        <f t="shared" si="0"/>
        <v>47670</v>
      </c>
      <c r="M20" s="62">
        <f t="shared" si="1"/>
        <v>50394</v>
      </c>
      <c r="N20" s="62">
        <f t="shared" si="2"/>
        <v>53118</v>
      </c>
      <c r="O20" s="62">
        <f t="shared" si="3"/>
        <v>55842</v>
      </c>
      <c r="P20" s="62">
        <v>14350</v>
      </c>
      <c r="Q20" s="62">
        <v>18310</v>
      </c>
      <c r="R20" s="62">
        <v>23030</v>
      </c>
      <c r="S20" s="62">
        <v>27750</v>
      </c>
      <c r="T20" s="62">
        <v>32470</v>
      </c>
      <c r="U20" s="62">
        <v>37190</v>
      </c>
      <c r="V20" s="62">
        <v>41910</v>
      </c>
      <c r="W20" s="62">
        <v>44950</v>
      </c>
      <c r="X20" s="62">
        <f t="shared" si="4"/>
        <v>38850</v>
      </c>
      <c r="Y20" s="62">
        <f t="shared" si="5"/>
        <v>41070</v>
      </c>
      <c r="Z20" s="62">
        <f t="shared" si="6"/>
        <v>43290</v>
      </c>
      <c r="AA20" s="62">
        <f t="shared" si="7"/>
        <v>45510</v>
      </c>
      <c r="AB20">
        <v>38150</v>
      </c>
      <c r="AC20">
        <v>43600</v>
      </c>
      <c r="AD20">
        <v>49050</v>
      </c>
      <c r="AE20">
        <v>54450</v>
      </c>
      <c r="AF20">
        <v>58850</v>
      </c>
      <c r="AG20">
        <v>63200</v>
      </c>
      <c r="AH20">
        <v>67550</v>
      </c>
      <c r="AI20">
        <v>71900</v>
      </c>
      <c r="AJ20" s="62">
        <f t="shared" si="8"/>
        <v>76230</v>
      </c>
      <c r="AK20" s="62">
        <f t="shared" si="9"/>
        <v>80586</v>
      </c>
      <c r="AL20" s="62">
        <f t="shared" si="10"/>
        <v>84942</v>
      </c>
      <c r="AM20" s="62">
        <f t="shared" si="11"/>
        <v>89298</v>
      </c>
    </row>
    <row r="21" spans="1:39" x14ac:dyDescent="0.35">
      <c r="A21" s="34" t="s">
        <v>320</v>
      </c>
      <c r="B21" s="34" t="s">
        <v>120</v>
      </c>
      <c r="C21" s="34" t="s">
        <v>278</v>
      </c>
      <c r="D21" s="62">
        <v>37450</v>
      </c>
      <c r="E21" s="62">
        <v>42800</v>
      </c>
      <c r="F21" s="62">
        <v>48150</v>
      </c>
      <c r="G21" s="62">
        <v>53500</v>
      </c>
      <c r="H21" s="62">
        <v>57800</v>
      </c>
      <c r="I21" s="62">
        <v>62100</v>
      </c>
      <c r="J21" s="62">
        <v>66350</v>
      </c>
      <c r="K21" s="62">
        <v>70650</v>
      </c>
      <c r="L21" s="62">
        <f t="shared" si="0"/>
        <v>74900</v>
      </c>
      <c r="M21" s="62">
        <f t="shared" si="1"/>
        <v>79180</v>
      </c>
      <c r="N21" s="62">
        <f t="shared" si="2"/>
        <v>83460</v>
      </c>
      <c r="O21" s="62">
        <f t="shared" si="3"/>
        <v>87740</v>
      </c>
      <c r="P21" s="62">
        <v>22500</v>
      </c>
      <c r="Q21" s="62">
        <v>25700</v>
      </c>
      <c r="R21" s="62">
        <v>28900</v>
      </c>
      <c r="S21" s="62">
        <v>32100</v>
      </c>
      <c r="T21" s="62">
        <v>34700</v>
      </c>
      <c r="U21" s="62">
        <v>37250</v>
      </c>
      <c r="V21" s="62">
        <v>41910</v>
      </c>
      <c r="W21" s="62">
        <v>46630</v>
      </c>
      <c r="X21" s="62">
        <f t="shared" si="4"/>
        <v>44940</v>
      </c>
      <c r="Y21" s="62">
        <f t="shared" si="5"/>
        <v>47508</v>
      </c>
      <c r="Z21" s="62">
        <f t="shared" si="6"/>
        <v>50076</v>
      </c>
      <c r="AA21" s="62">
        <f t="shared" si="7"/>
        <v>52644</v>
      </c>
      <c r="AB21">
        <v>59950</v>
      </c>
      <c r="AC21">
        <v>68500</v>
      </c>
      <c r="AD21">
        <v>77050</v>
      </c>
      <c r="AE21">
        <v>85600</v>
      </c>
      <c r="AF21">
        <v>92450</v>
      </c>
      <c r="AG21">
        <v>99300</v>
      </c>
      <c r="AH21">
        <v>106150</v>
      </c>
      <c r="AI21">
        <v>113000</v>
      </c>
      <c r="AJ21" s="62">
        <f t="shared" si="8"/>
        <v>119839.99999999999</v>
      </c>
      <c r="AK21" s="62">
        <f t="shared" si="9"/>
        <v>126688</v>
      </c>
      <c r="AL21" s="62">
        <f t="shared" si="10"/>
        <v>133536</v>
      </c>
      <c r="AM21" s="62">
        <f t="shared" si="11"/>
        <v>140384</v>
      </c>
    </row>
    <row r="22" spans="1:39" x14ac:dyDescent="0.35">
      <c r="A22" s="34" t="s">
        <v>321</v>
      </c>
      <c r="B22" s="34" t="s">
        <v>121</v>
      </c>
      <c r="C22" s="34" t="s">
        <v>284</v>
      </c>
      <c r="D22" s="62">
        <v>26950</v>
      </c>
      <c r="E22" s="62">
        <v>30800</v>
      </c>
      <c r="F22" s="62">
        <v>34650</v>
      </c>
      <c r="G22" s="62">
        <v>38450</v>
      </c>
      <c r="H22" s="62">
        <v>41550</v>
      </c>
      <c r="I22" s="62">
        <v>44650</v>
      </c>
      <c r="J22" s="62">
        <v>47700</v>
      </c>
      <c r="K22" s="62">
        <v>50800</v>
      </c>
      <c r="L22" s="62">
        <f t="shared" si="0"/>
        <v>53830</v>
      </c>
      <c r="M22" s="62">
        <f t="shared" si="1"/>
        <v>56906</v>
      </c>
      <c r="N22" s="62">
        <f t="shared" si="2"/>
        <v>59982</v>
      </c>
      <c r="O22" s="62">
        <f t="shared" si="3"/>
        <v>63057.999999999993</v>
      </c>
      <c r="P22" s="62">
        <v>16150</v>
      </c>
      <c r="Q22" s="62">
        <v>18450</v>
      </c>
      <c r="R22" s="62">
        <v>23030</v>
      </c>
      <c r="S22" s="62">
        <v>27750</v>
      </c>
      <c r="T22" s="62">
        <v>32470</v>
      </c>
      <c r="U22" s="62">
        <v>37190</v>
      </c>
      <c r="V22" s="62">
        <v>41910</v>
      </c>
      <c r="W22" s="62">
        <v>46630</v>
      </c>
      <c r="X22" s="62">
        <f t="shared" si="4"/>
        <v>38850</v>
      </c>
      <c r="Y22" s="62">
        <f t="shared" si="5"/>
        <v>41070</v>
      </c>
      <c r="Z22" s="62">
        <f t="shared" si="6"/>
        <v>43290</v>
      </c>
      <c r="AA22" s="62">
        <f t="shared" si="7"/>
        <v>45510</v>
      </c>
      <c r="AB22">
        <v>43050</v>
      </c>
      <c r="AC22">
        <v>49200</v>
      </c>
      <c r="AD22">
        <v>55350</v>
      </c>
      <c r="AE22">
        <v>61500</v>
      </c>
      <c r="AF22">
        <v>66450</v>
      </c>
      <c r="AG22">
        <v>71350</v>
      </c>
      <c r="AH22">
        <v>76300</v>
      </c>
      <c r="AI22">
        <v>81200</v>
      </c>
      <c r="AJ22" s="62">
        <f t="shared" si="8"/>
        <v>86100</v>
      </c>
      <c r="AK22" s="62">
        <f t="shared" si="9"/>
        <v>91020</v>
      </c>
      <c r="AL22" s="62">
        <f t="shared" si="10"/>
        <v>95940</v>
      </c>
      <c r="AM22" s="62">
        <f t="shared" si="11"/>
        <v>100860</v>
      </c>
    </row>
    <row r="23" spans="1:39" x14ac:dyDescent="0.35">
      <c r="A23" s="34" t="s">
        <v>322</v>
      </c>
      <c r="B23" s="34" t="s">
        <v>122</v>
      </c>
      <c r="C23" s="34" t="s">
        <v>285</v>
      </c>
      <c r="D23" s="62">
        <v>24200</v>
      </c>
      <c r="E23" s="62">
        <v>27650</v>
      </c>
      <c r="F23" s="62">
        <v>31100</v>
      </c>
      <c r="G23" s="62">
        <v>34550</v>
      </c>
      <c r="H23" s="62">
        <v>37350</v>
      </c>
      <c r="I23" s="62">
        <v>40100</v>
      </c>
      <c r="J23" s="62">
        <v>42850</v>
      </c>
      <c r="K23" s="62">
        <v>45650</v>
      </c>
      <c r="L23" s="62">
        <f t="shared" si="0"/>
        <v>48370</v>
      </c>
      <c r="M23" s="62">
        <f t="shared" si="1"/>
        <v>51134</v>
      </c>
      <c r="N23" s="62">
        <f t="shared" si="2"/>
        <v>53898</v>
      </c>
      <c r="O23" s="62">
        <f t="shared" si="3"/>
        <v>56662</v>
      </c>
      <c r="P23" s="62">
        <v>14550</v>
      </c>
      <c r="Q23" s="62">
        <v>18310</v>
      </c>
      <c r="R23" s="62">
        <v>23030</v>
      </c>
      <c r="S23" s="62">
        <v>27750</v>
      </c>
      <c r="T23" s="62">
        <v>32470</v>
      </c>
      <c r="U23" s="62">
        <v>37190</v>
      </c>
      <c r="V23" s="62">
        <v>41910</v>
      </c>
      <c r="W23" s="62">
        <v>45650</v>
      </c>
      <c r="X23" s="62">
        <f t="shared" si="4"/>
        <v>38850</v>
      </c>
      <c r="Y23" s="62">
        <f t="shared" si="5"/>
        <v>41070</v>
      </c>
      <c r="Z23" s="62">
        <f t="shared" si="6"/>
        <v>43290</v>
      </c>
      <c r="AA23" s="62">
        <f t="shared" si="7"/>
        <v>45510</v>
      </c>
      <c r="AB23">
        <v>38750</v>
      </c>
      <c r="AC23">
        <v>44250</v>
      </c>
      <c r="AD23">
        <v>49800</v>
      </c>
      <c r="AE23">
        <v>55300</v>
      </c>
      <c r="AF23">
        <v>59750</v>
      </c>
      <c r="AG23">
        <v>64150</v>
      </c>
      <c r="AH23">
        <v>68600</v>
      </c>
      <c r="AI23">
        <v>73000</v>
      </c>
      <c r="AJ23" s="62">
        <f t="shared" si="8"/>
        <v>77420</v>
      </c>
      <c r="AK23" s="62">
        <f t="shared" si="9"/>
        <v>81844</v>
      </c>
      <c r="AL23" s="62">
        <f t="shared" si="10"/>
        <v>86268</v>
      </c>
      <c r="AM23" s="62">
        <f t="shared" si="11"/>
        <v>90692</v>
      </c>
    </row>
    <row r="24" spans="1:39" x14ac:dyDescent="0.35">
      <c r="A24" s="34" t="s">
        <v>323</v>
      </c>
      <c r="B24" s="34" t="s">
        <v>123</v>
      </c>
      <c r="C24" s="34" t="s">
        <v>276</v>
      </c>
      <c r="D24" s="62">
        <v>23850</v>
      </c>
      <c r="E24" s="62">
        <v>27250</v>
      </c>
      <c r="F24" s="62">
        <v>30650</v>
      </c>
      <c r="G24" s="62">
        <v>34050</v>
      </c>
      <c r="H24" s="62">
        <v>36800</v>
      </c>
      <c r="I24" s="62">
        <v>39500</v>
      </c>
      <c r="J24" s="62">
        <v>42250</v>
      </c>
      <c r="K24" s="62">
        <v>44950</v>
      </c>
      <c r="L24" s="62">
        <f t="shared" si="0"/>
        <v>47670</v>
      </c>
      <c r="M24" s="62">
        <f t="shared" si="1"/>
        <v>50394</v>
      </c>
      <c r="N24" s="62">
        <f t="shared" si="2"/>
        <v>53118</v>
      </c>
      <c r="O24" s="62">
        <f t="shared" si="3"/>
        <v>55842</v>
      </c>
      <c r="P24" s="62">
        <v>14350</v>
      </c>
      <c r="Q24" s="62">
        <v>18310</v>
      </c>
      <c r="R24" s="62">
        <v>23030</v>
      </c>
      <c r="S24" s="62">
        <v>27750</v>
      </c>
      <c r="T24" s="62">
        <v>32470</v>
      </c>
      <c r="U24" s="62">
        <v>37190</v>
      </c>
      <c r="V24" s="62">
        <v>41910</v>
      </c>
      <c r="W24" s="62">
        <v>44950</v>
      </c>
      <c r="X24" s="62">
        <f t="shared" si="4"/>
        <v>38850</v>
      </c>
      <c r="Y24" s="62">
        <f t="shared" si="5"/>
        <v>41070</v>
      </c>
      <c r="Z24" s="62">
        <f t="shared" si="6"/>
        <v>43290</v>
      </c>
      <c r="AA24" s="62">
        <f t="shared" si="7"/>
        <v>45510</v>
      </c>
      <c r="AB24">
        <v>38150</v>
      </c>
      <c r="AC24">
        <v>43600</v>
      </c>
      <c r="AD24">
        <v>49050</v>
      </c>
      <c r="AE24">
        <v>54450</v>
      </c>
      <c r="AF24">
        <v>58850</v>
      </c>
      <c r="AG24">
        <v>63200</v>
      </c>
      <c r="AH24">
        <v>67550</v>
      </c>
      <c r="AI24">
        <v>71900</v>
      </c>
      <c r="AJ24" s="62">
        <f t="shared" si="8"/>
        <v>76230</v>
      </c>
      <c r="AK24" s="62">
        <f t="shared" si="9"/>
        <v>80586</v>
      </c>
      <c r="AL24" s="62">
        <f t="shared" si="10"/>
        <v>84942</v>
      </c>
      <c r="AM24" s="62">
        <f t="shared" si="11"/>
        <v>89298</v>
      </c>
    </row>
    <row r="25" spans="1:39" x14ac:dyDescent="0.35">
      <c r="A25" s="34" t="s">
        <v>324</v>
      </c>
      <c r="B25" s="34" t="s">
        <v>46</v>
      </c>
      <c r="C25" s="34" t="s">
        <v>274</v>
      </c>
      <c r="D25" s="62">
        <v>23850</v>
      </c>
      <c r="E25" s="62">
        <v>27250</v>
      </c>
      <c r="F25" s="62">
        <v>30650</v>
      </c>
      <c r="G25" s="62">
        <v>34050</v>
      </c>
      <c r="H25" s="62">
        <v>36800</v>
      </c>
      <c r="I25" s="62">
        <v>39500</v>
      </c>
      <c r="J25" s="62">
        <v>42250</v>
      </c>
      <c r="K25" s="62">
        <v>44950</v>
      </c>
      <c r="L25" s="62">
        <f t="shared" si="0"/>
        <v>47670</v>
      </c>
      <c r="M25" s="62">
        <f t="shared" si="1"/>
        <v>50394</v>
      </c>
      <c r="N25" s="62">
        <f t="shared" si="2"/>
        <v>53118</v>
      </c>
      <c r="O25" s="62">
        <f t="shared" si="3"/>
        <v>55842</v>
      </c>
      <c r="P25" s="62">
        <v>14350</v>
      </c>
      <c r="Q25" s="62">
        <v>18310</v>
      </c>
      <c r="R25" s="62">
        <v>23030</v>
      </c>
      <c r="S25" s="62">
        <v>27750</v>
      </c>
      <c r="T25" s="62">
        <v>32470</v>
      </c>
      <c r="U25" s="62">
        <v>37190</v>
      </c>
      <c r="V25" s="62">
        <v>41910</v>
      </c>
      <c r="W25" s="62">
        <v>44950</v>
      </c>
      <c r="X25" s="62">
        <f t="shared" si="4"/>
        <v>38850</v>
      </c>
      <c r="Y25" s="62">
        <f t="shared" si="5"/>
        <v>41070</v>
      </c>
      <c r="Z25" s="62">
        <f t="shared" si="6"/>
        <v>43290</v>
      </c>
      <c r="AA25" s="62">
        <f t="shared" si="7"/>
        <v>45510</v>
      </c>
      <c r="AB25">
        <v>38150</v>
      </c>
      <c r="AC25">
        <v>43600</v>
      </c>
      <c r="AD25">
        <v>49050</v>
      </c>
      <c r="AE25">
        <v>54450</v>
      </c>
      <c r="AF25">
        <v>58850</v>
      </c>
      <c r="AG25">
        <v>63200</v>
      </c>
      <c r="AH25">
        <v>67550</v>
      </c>
      <c r="AI25">
        <v>71900</v>
      </c>
      <c r="AJ25" s="62">
        <f t="shared" si="8"/>
        <v>76230</v>
      </c>
      <c r="AK25" s="62">
        <f t="shared" si="9"/>
        <v>80586</v>
      </c>
      <c r="AL25" s="62">
        <f t="shared" si="10"/>
        <v>84942</v>
      </c>
      <c r="AM25" s="62">
        <f t="shared" si="11"/>
        <v>89298</v>
      </c>
    </row>
    <row r="26" spans="1:39" x14ac:dyDescent="0.35">
      <c r="A26" s="34" t="s">
        <v>325</v>
      </c>
      <c r="B26" s="34" t="s">
        <v>59</v>
      </c>
      <c r="C26" s="34" t="s">
        <v>286</v>
      </c>
      <c r="D26" s="62">
        <v>23850</v>
      </c>
      <c r="E26" s="62">
        <v>27250</v>
      </c>
      <c r="F26" s="62">
        <v>30650</v>
      </c>
      <c r="G26" s="62">
        <v>34050</v>
      </c>
      <c r="H26" s="62">
        <v>36800</v>
      </c>
      <c r="I26" s="62">
        <v>39500</v>
      </c>
      <c r="J26" s="62">
        <v>42250</v>
      </c>
      <c r="K26" s="62">
        <v>44950</v>
      </c>
      <c r="L26" s="62">
        <f t="shared" si="0"/>
        <v>47670</v>
      </c>
      <c r="M26" s="62">
        <f t="shared" si="1"/>
        <v>50394</v>
      </c>
      <c r="N26" s="62">
        <f t="shared" si="2"/>
        <v>53118</v>
      </c>
      <c r="O26" s="62">
        <f t="shared" si="3"/>
        <v>55842</v>
      </c>
      <c r="P26" s="62">
        <v>14350</v>
      </c>
      <c r="Q26" s="62">
        <v>18310</v>
      </c>
      <c r="R26" s="62">
        <v>23030</v>
      </c>
      <c r="S26" s="62">
        <v>27750</v>
      </c>
      <c r="T26" s="62">
        <v>32470</v>
      </c>
      <c r="U26" s="62">
        <v>37190</v>
      </c>
      <c r="V26" s="62">
        <v>41910</v>
      </c>
      <c r="W26" s="62">
        <v>44950</v>
      </c>
      <c r="X26" s="62">
        <f t="shared" si="4"/>
        <v>38850</v>
      </c>
      <c r="Y26" s="62">
        <f t="shared" si="5"/>
        <v>41070</v>
      </c>
      <c r="Z26" s="62">
        <f t="shared" si="6"/>
        <v>43290</v>
      </c>
      <c r="AA26" s="62">
        <f t="shared" si="7"/>
        <v>45510</v>
      </c>
      <c r="AB26">
        <v>38150</v>
      </c>
      <c r="AC26">
        <v>43600</v>
      </c>
      <c r="AD26">
        <v>49050</v>
      </c>
      <c r="AE26">
        <v>54450</v>
      </c>
      <c r="AF26">
        <v>58850</v>
      </c>
      <c r="AG26">
        <v>63200</v>
      </c>
      <c r="AH26">
        <v>67550</v>
      </c>
      <c r="AI26">
        <v>71900</v>
      </c>
      <c r="AJ26" s="62">
        <f t="shared" si="8"/>
        <v>76230</v>
      </c>
      <c r="AK26" s="62">
        <f t="shared" si="9"/>
        <v>80586</v>
      </c>
      <c r="AL26" s="62">
        <f t="shared" si="10"/>
        <v>84942</v>
      </c>
      <c r="AM26" s="62">
        <f t="shared" si="11"/>
        <v>89298</v>
      </c>
    </row>
    <row r="27" spans="1:39" x14ac:dyDescent="0.35">
      <c r="A27" s="34" t="s">
        <v>326</v>
      </c>
      <c r="B27" s="34" t="s">
        <v>124</v>
      </c>
      <c r="C27" s="34" t="s">
        <v>284</v>
      </c>
      <c r="D27" s="62">
        <v>26950</v>
      </c>
      <c r="E27" s="62">
        <v>30800</v>
      </c>
      <c r="F27" s="62">
        <v>34650</v>
      </c>
      <c r="G27" s="62">
        <v>38450</v>
      </c>
      <c r="H27" s="62">
        <v>41550</v>
      </c>
      <c r="I27" s="62">
        <v>44650</v>
      </c>
      <c r="J27" s="62">
        <v>47700</v>
      </c>
      <c r="K27" s="62">
        <v>50800</v>
      </c>
      <c r="L27" s="62">
        <f t="shared" si="0"/>
        <v>53830</v>
      </c>
      <c r="M27" s="62">
        <f t="shared" si="1"/>
        <v>56906</v>
      </c>
      <c r="N27" s="62">
        <f t="shared" si="2"/>
        <v>59982</v>
      </c>
      <c r="O27" s="62">
        <f t="shared" si="3"/>
        <v>63057.999999999993</v>
      </c>
      <c r="P27" s="62">
        <v>16150</v>
      </c>
      <c r="Q27" s="62">
        <v>18450</v>
      </c>
      <c r="R27" s="62">
        <v>23030</v>
      </c>
      <c r="S27" s="62">
        <v>27750</v>
      </c>
      <c r="T27" s="62">
        <v>32470</v>
      </c>
      <c r="U27" s="62">
        <v>37190</v>
      </c>
      <c r="V27" s="62">
        <v>41910</v>
      </c>
      <c r="W27" s="62">
        <v>46630</v>
      </c>
      <c r="X27" s="62">
        <f t="shared" si="4"/>
        <v>38850</v>
      </c>
      <c r="Y27" s="62">
        <f t="shared" si="5"/>
        <v>41070</v>
      </c>
      <c r="Z27" s="62">
        <f t="shared" si="6"/>
        <v>43290</v>
      </c>
      <c r="AA27" s="62">
        <f t="shared" si="7"/>
        <v>45510</v>
      </c>
      <c r="AB27">
        <v>43050</v>
      </c>
      <c r="AC27">
        <v>49200</v>
      </c>
      <c r="AD27">
        <v>55350</v>
      </c>
      <c r="AE27">
        <v>61500</v>
      </c>
      <c r="AF27">
        <v>66450</v>
      </c>
      <c r="AG27">
        <v>71350</v>
      </c>
      <c r="AH27">
        <v>76300</v>
      </c>
      <c r="AI27">
        <v>81200</v>
      </c>
      <c r="AJ27" s="62">
        <f t="shared" si="8"/>
        <v>86100</v>
      </c>
      <c r="AK27" s="62">
        <f t="shared" si="9"/>
        <v>91020</v>
      </c>
      <c r="AL27" s="62">
        <f t="shared" si="10"/>
        <v>95940</v>
      </c>
      <c r="AM27" s="62">
        <f t="shared" si="11"/>
        <v>100860</v>
      </c>
    </row>
    <row r="28" spans="1:39" x14ac:dyDescent="0.35">
      <c r="A28" s="34" t="s">
        <v>327</v>
      </c>
      <c r="B28" s="34" t="s">
        <v>125</v>
      </c>
      <c r="C28" s="34" t="s">
        <v>280</v>
      </c>
      <c r="D28" s="62">
        <v>27550</v>
      </c>
      <c r="E28" s="62">
        <v>31500</v>
      </c>
      <c r="F28" s="62">
        <v>35450</v>
      </c>
      <c r="G28" s="62">
        <v>39350</v>
      </c>
      <c r="H28" s="62">
        <v>42500</v>
      </c>
      <c r="I28" s="62">
        <v>45650</v>
      </c>
      <c r="J28" s="62">
        <v>48800</v>
      </c>
      <c r="K28" s="62">
        <v>51950</v>
      </c>
      <c r="L28" s="62">
        <f t="shared" si="0"/>
        <v>55090</v>
      </c>
      <c r="M28" s="62">
        <f t="shared" si="1"/>
        <v>58238</v>
      </c>
      <c r="N28" s="62">
        <f t="shared" si="2"/>
        <v>61386</v>
      </c>
      <c r="O28" s="62">
        <f t="shared" si="3"/>
        <v>64533.999999999993</v>
      </c>
      <c r="P28" s="62">
        <v>16550</v>
      </c>
      <c r="Q28" s="62">
        <v>18900</v>
      </c>
      <c r="R28" s="62">
        <v>23030</v>
      </c>
      <c r="S28" s="62">
        <v>27750</v>
      </c>
      <c r="T28" s="62">
        <v>32470</v>
      </c>
      <c r="U28" s="62">
        <v>37190</v>
      </c>
      <c r="V28" s="62">
        <v>41910</v>
      </c>
      <c r="W28" s="62">
        <v>46630</v>
      </c>
      <c r="X28" s="62">
        <f t="shared" si="4"/>
        <v>38850</v>
      </c>
      <c r="Y28" s="62">
        <f t="shared" si="5"/>
        <v>41070</v>
      </c>
      <c r="Z28" s="62">
        <f t="shared" si="6"/>
        <v>43290</v>
      </c>
      <c r="AA28" s="62">
        <f t="shared" si="7"/>
        <v>45510</v>
      </c>
      <c r="AB28">
        <v>44100</v>
      </c>
      <c r="AC28">
        <v>50400</v>
      </c>
      <c r="AD28">
        <v>56700</v>
      </c>
      <c r="AE28">
        <v>62950</v>
      </c>
      <c r="AF28">
        <v>68000</v>
      </c>
      <c r="AG28">
        <v>73050</v>
      </c>
      <c r="AH28">
        <v>78100</v>
      </c>
      <c r="AI28">
        <v>83100</v>
      </c>
      <c r="AJ28" s="62">
        <f t="shared" si="8"/>
        <v>88130</v>
      </c>
      <c r="AK28" s="62">
        <f t="shared" si="9"/>
        <v>93166</v>
      </c>
      <c r="AL28" s="62">
        <f t="shared" si="10"/>
        <v>98202</v>
      </c>
      <c r="AM28" s="62">
        <f t="shared" si="11"/>
        <v>103238</v>
      </c>
    </row>
    <row r="29" spans="1:39" x14ac:dyDescent="0.35">
      <c r="A29" s="34" t="s">
        <v>328</v>
      </c>
      <c r="B29" s="34" t="s">
        <v>83</v>
      </c>
      <c r="C29" s="34" t="s">
        <v>280</v>
      </c>
      <c r="D29" s="62">
        <v>38650</v>
      </c>
      <c r="E29" s="62">
        <v>44150</v>
      </c>
      <c r="F29" s="62">
        <v>49650</v>
      </c>
      <c r="G29" s="62">
        <v>55150</v>
      </c>
      <c r="H29" s="62">
        <v>59600</v>
      </c>
      <c r="I29" s="62">
        <v>64000</v>
      </c>
      <c r="J29" s="62">
        <v>68400</v>
      </c>
      <c r="K29" s="62">
        <v>72800</v>
      </c>
      <c r="L29" s="62">
        <f t="shared" si="0"/>
        <v>77210</v>
      </c>
      <c r="M29" s="62">
        <f t="shared" si="1"/>
        <v>81622</v>
      </c>
      <c r="N29" s="62">
        <f t="shared" si="2"/>
        <v>86034</v>
      </c>
      <c r="O29" s="62">
        <f t="shared" si="3"/>
        <v>90446</v>
      </c>
      <c r="P29" s="62">
        <v>23200</v>
      </c>
      <c r="Q29" s="62">
        <v>26500</v>
      </c>
      <c r="R29" s="62">
        <v>29800</v>
      </c>
      <c r="S29" s="62">
        <v>33100</v>
      </c>
      <c r="T29" s="62">
        <v>35750</v>
      </c>
      <c r="U29" s="62">
        <v>38400</v>
      </c>
      <c r="V29" s="62">
        <v>41910</v>
      </c>
      <c r="W29" s="62">
        <v>46630</v>
      </c>
      <c r="X29" s="62">
        <f t="shared" si="4"/>
        <v>46340</v>
      </c>
      <c r="Y29" s="62">
        <f t="shared" si="5"/>
        <v>48988</v>
      </c>
      <c r="Z29" s="62">
        <f t="shared" si="6"/>
        <v>51636</v>
      </c>
      <c r="AA29" s="62">
        <f t="shared" si="7"/>
        <v>54284</v>
      </c>
      <c r="AB29">
        <v>61800</v>
      </c>
      <c r="AC29">
        <v>70600</v>
      </c>
      <c r="AD29">
        <v>79450</v>
      </c>
      <c r="AE29">
        <v>88250</v>
      </c>
      <c r="AF29">
        <v>95350</v>
      </c>
      <c r="AG29">
        <v>102400</v>
      </c>
      <c r="AH29">
        <v>109450</v>
      </c>
      <c r="AI29">
        <v>116500</v>
      </c>
      <c r="AJ29" s="62">
        <f t="shared" si="8"/>
        <v>123549.99999999999</v>
      </c>
      <c r="AK29" s="62">
        <f t="shared" si="9"/>
        <v>130610</v>
      </c>
      <c r="AL29" s="62">
        <f t="shared" si="10"/>
        <v>137670</v>
      </c>
      <c r="AM29" s="62">
        <f t="shared" si="11"/>
        <v>144730</v>
      </c>
    </row>
    <row r="30" spans="1:39" x14ac:dyDescent="0.35">
      <c r="A30" s="34" t="s">
        <v>329</v>
      </c>
      <c r="B30" s="34" t="s">
        <v>10</v>
      </c>
      <c r="C30" s="34" t="s">
        <v>287</v>
      </c>
      <c r="D30" s="62">
        <v>27550</v>
      </c>
      <c r="E30" s="62">
        <v>31450</v>
      </c>
      <c r="F30" s="62">
        <v>35400</v>
      </c>
      <c r="G30" s="62">
        <v>39300</v>
      </c>
      <c r="H30" s="62">
        <v>42450</v>
      </c>
      <c r="I30" s="62">
        <v>45600</v>
      </c>
      <c r="J30" s="62">
        <v>48750</v>
      </c>
      <c r="K30" s="62">
        <v>51900</v>
      </c>
      <c r="L30" s="62">
        <f t="shared" si="0"/>
        <v>55020</v>
      </c>
      <c r="M30" s="62">
        <f t="shared" si="1"/>
        <v>58164</v>
      </c>
      <c r="N30" s="62">
        <f t="shared" si="2"/>
        <v>61308</v>
      </c>
      <c r="O30" s="62">
        <f t="shared" si="3"/>
        <v>64451.999999999993</v>
      </c>
      <c r="P30" s="62">
        <v>16550</v>
      </c>
      <c r="Q30" s="62">
        <v>18900</v>
      </c>
      <c r="R30" s="62">
        <v>23030</v>
      </c>
      <c r="S30" s="62">
        <v>27750</v>
      </c>
      <c r="T30" s="62">
        <v>32470</v>
      </c>
      <c r="U30" s="62">
        <v>37190</v>
      </c>
      <c r="V30" s="62">
        <v>41910</v>
      </c>
      <c r="W30" s="62">
        <v>46630</v>
      </c>
      <c r="X30" s="62">
        <f t="shared" si="4"/>
        <v>38850</v>
      </c>
      <c r="Y30" s="62">
        <f t="shared" si="5"/>
        <v>41070</v>
      </c>
      <c r="Z30" s="62">
        <f t="shared" si="6"/>
        <v>43290</v>
      </c>
      <c r="AA30" s="62">
        <f t="shared" si="7"/>
        <v>45510</v>
      </c>
      <c r="AB30">
        <v>44050</v>
      </c>
      <c r="AC30">
        <v>50350</v>
      </c>
      <c r="AD30">
        <v>56650</v>
      </c>
      <c r="AE30">
        <v>62900</v>
      </c>
      <c r="AF30">
        <v>67950</v>
      </c>
      <c r="AG30">
        <v>73000</v>
      </c>
      <c r="AH30">
        <v>78000</v>
      </c>
      <c r="AI30">
        <v>83050</v>
      </c>
      <c r="AJ30" s="62">
        <f t="shared" si="8"/>
        <v>88060</v>
      </c>
      <c r="AK30" s="62">
        <f t="shared" si="9"/>
        <v>93092</v>
      </c>
      <c r="AL30" s="62">
        <f t="shared" si="10"/>
        <v>98124</v>
      </c>
      <c r="AM30" s="62">
        <f t="shared" si="11"/>
        <v>103156</v>
      </c>
    </row>
    <row r="31" spans="1:39" x14ac:dyDescent="0.35">
      <c r="A31" s="34" t="s">
        <v>330</v>
      </c>
      <c r="B31" s="34" t="s">
        <v>126</v>
      </c>
      <c r="C31" s="34" t="s">
        <v>286</v>
      </c>
      <c r="D31" s="62">
        <v>24850</v>
      </c>
      <c r="E31" s="62">
        <v>28400</v>
      </c>
      <c r="F31" s="62">
        <v>31950</v>
      </c>
      <c r="G31" s="62">
        <v>35450</v>
      </c>
      <c r="H31" s="62">
        <v>38300</v>
      </c>
      <c r="I31" s="62">
        <v>41150</v>
      </c>
      <c r="J31" s="62">
        <v>44000</v>
      </c>
      <c r="K31" s="62">
        <v>46800</v>
      </c>
      <c r="L31" s="62">
        <f t="shared" si="0"/>
        <v>49630</v>
      </c>
      <c r="M31" s="62">
        <f t="shared" si="1"/>
        <v>52466</v>
      </c>
      <c r="N31" s="62">
        <f t="shared" si="2"/>
        <v>55302</v>
      </c>
      <c r="O31" s="62">
        <f t="shared" si="3"/>
        <v>58138</v>
      </c>
      <c r="P31" s="62">
        <v>14900</v>
      </c>
      <c r="Q31" s="62">
        <v>18310</v>
      </c>
      <c r="R31" s="62">
        <v>23030</v>
      </c>
      <c r="S31" s="62">
        <v>27750</v>
      </c>
      <c r="T31" s="62">
        <v>32470</v>
      </c>
      <c r="U31" s="62">
        <v>37190</v>
      </c>
      <c r="V31" s="62">
        <v>41910</v>
      </c>
      <c r="W31" s="62">
        <v>46630</v>
      </c>
      <c r="X31" s="62">
        <f t="shared" si="4"/>
        <v>38850</v>
      </c>
      <c r="Y31" s="62">
        <f t="shared" si="5"/>
        <v>41070</v>
      </c>
      <c r="Z31" s="62">
        <f t="shared" si="6"/>
        <v>43290</v>
      </c>
      <c r="AA31" s="62">
        <f t="shared" si="7"/>
        <v>45510</v>
      </c>
      <c r="AB31">
        <v>39700</v>
      </c>
      <c r="AC31">
        <v>45400</v>
      </c>
      <c r="AD31">
        <v>51050</v>
      </c>
      <c r="AE31">
        <v>56700</v>
      </c>
      <c r="AF31">
        <v>61250</v>
      </c>
      <c r="AG31">
        <v>65800</v>
      </c>
      <c r="AH31">
        <v>70350</v>
      </c>
      <c r="AI31">
        <v>74850</v>
      </c>
      <c r="AJ31" s="62">
        <f t="shared" si="8"/>
        <v>79380</v>
      </c>
      <c r="AK31" s="62">
        <f t="shared" si="9"/>
        <v>83916</v>
      </c>
      <c r="AL31" s="62">
        <f t="shared" si="10"/>
        <v>88452</v>
      </c>
      <c r="AM31" s="62">
        <f t="shared" si="11"/>
        <v>92988</v>
      </c>
    </row>
    <row r="32" spans="1:39" x14ac:dyDescent="0.35">
      <c r="A32" s="34" t="s">
        <v>331</v>
      </c>
      <c r="B32" s="34" t="s">
        <v>98</v>
      </c>
      <c r="C32" s="34" t="s">
        <v>288</v>
      </c>
      <c r="D32" s="62">
        <v>23850</v>
      </c>
      <c r="E32" s="62">
        <v>27250</v>
      </c>
      <c r="F32" s="62">
        <v>30650</v>
      </c>
      <c r="G32" s="62">
        <v>34050</v>
      </c>
      <c r="H32" s="62">
        <v>36800</v>
      </c>
      <c r="I32" s="62">
        <v>39500</v>
      </c>
      <c r="J32" s="62">
        <v>42250</v>
      </c>
      <c r="K32" s="62">
        <v>44950</v>
      </c>
      <c r="L32" s="62">
        <f t="shared" si="0"/>
        <v>47670</v>
      </c>
      <c r="M32" s="62">
        <f t="shared" si="1"/>
        <v>50394</v>
      </c>
      <c r="N32" s="62">
        <f t="shared" si="2"/>
        <v>53118</v>
      </c>
      <c r="O32" s="62">
        <f t="shared" si="3"/>
        <v>55842</v>
      </c>
      <c r="P32" s="62">
        <v>14350</v>
      </c>
      <c r="Q32" s="62">
        <v>18310</v>
      </c>
      <c r="R32" s="62">
        <v>23030</v>
      </c>
      <c r="S32" s="62">
        <v>27750</v>
      </c>
      <c r="T32" s="62">
        <v>32470</v>
      </c>
      <c r="U32" s="62">
        <v>37190</v>
      </c>
      <c r="V32" s="62">
        <v>41910</v>
      </c>
      <c r="W32" s="62">
        <v>44950</v>
      </c>
      <c r="X32" s="62">
        <f t="shared" si="4"/>
        <v>38850</v>
      </c>
      <c r="Y32" s="62">
        <f t="shared" si="5"/>
        <v>41070</v>
      </c>
      <c r="Z32" s="62">
        <f t="shared" si="6"/>
        <v>43290</v>
      </c>
      <c r="AA32" s="62">
        <f t="shared" si="7"/>
        <v>45510</v>
      </c>
      <c r="AB32">
        <v>38150</v>
      </c>
      <c r="AC32">
        <v>43600</v>
      </c>
      <c r="AD32">
        <v>49050</v>
      </c>
      <c r="AE32">
        <v>54450</v>
      </c>
      <c r="AF32">
        <v>58850</v>
      </c>
      <c r="AG32">
        <v>63200</v>
      </c>
      <c r="AH32">
        <v>67550</v>
      </c>
      <c r="AI32">
        <v>71900</v>
      </c>
      <c r="AJ32" s="62">
        <f t="shared" si="8"/>
        <v>76230</v>
      </c>
      <c r="AK32" s="62">
        <f t="shared" si="9"/>
        <v>80586</v>
      </c>
      <c r="AL32" s="62">
        <f t="shared" si="10"/>
        <v>84942</v>
      </c>
      <c r="AM32" s="62">
        <f t="shared" si="11"/>
        <v>89298</v>
      </c>
    </row>
    <row r="33" spans="1:39" x14ac:dyDescent="0.35">
      <c r="A33" s="34" t="s">
        <v>332</v>
      </c>
      <c r="B33" s="34" t="s">
        <v>127</v>
      </c>
      <c r="C33" s="34" t="s">
        <v>271</v>
      </c>
      <c r="D33" s="62">
        <v>23850</v>
      </c>
      <c r="E33" s="62">
        <v>27250</v>
      </c>
      <c r="F33" s="62">
        <v>30650</v>
      </c>
      <c r="G33" s="62">
        <v>34050</v>
      </c>
      <c r="H33" s="62">
        <v>36800</v>
      </c>
      <c r="I33" s="62">
        <v>39500</v>
      </c>
      <c r="J33" s="62">
        <v>42250</v>
      </c>
      <c r="K33" s="62">
        <v>44950</v>
      </c>
      <c r="L33" s="62">
        <f t="shared" si="0"/>
        <v>47670</v>
      </c>
      <c r="M33" s="62">
        <f t="shared" si="1"/>
        <v>50394</v>
      </c>
      <c r="N33" s="62">
        <f t="shared" si="2"/>
        <v>53118</v>
      </c>
      <c r="O33" s="62">
        <f t="shared" si="3"/>
        <v>55842</v>
      </c>
      <c r="P33" s="62">
        <v>14350</v>
      </c>
      <c r="Q33" s="62">
        <v>18310</v>
      </c>
      <c r="R33" s="62">
        <v>23030</v>
      </c>
      <c r="S33" s="62">
        <v>27750</v>
      </c>
      <c r="T33" s="62">
        <v>32470</v>
      </c>
      <c r="U33" s="62">
        <v>37190</v>
      </c>
      <c r="V33" s="62">
        <v>41910</v>
      </c>
      <c r="W33" s="62">
        <v>44950</v>
      </c>
      <c r="X33" s="62">
        <f t="shared" si="4"/>
        <v>38850</v>
      </c>
      <c r="Y33" s="62">
        <f t="shared" si="5"/>
        <v>41070</v>
      </c>
      <c r="Z33" s="62">
        <f t="shared" si="6"/>
        <v>43290</v>
      </c>
      <c r="AA33" s="62">
        <f t="shared" si="7"/>
        <v>45510</v>
      </c>
      <c r="AB33">
        <v>38150</v>
      </c>
      <c r="AC33">
        <v>43600</v>
      </c>
      <c r="AD33">
        <v>49050</v>
      </c>
      <c r="AE33">
        <v>54450</v>
      </c>
      <c r="AF33">
        <v>58850</v>
      </c>
      <c r="AG33">
        <v>63200</v>
      </c>
      <c r="AH33">
        <v>67550</v>
      </c>
      <c r="AI33">
        <v>71900</v>
      </c>
      <c r="AJ33" s="62">
        <f t="shared" si="8"/>
        <v>76230</v>
      </c>
      <c r="AK33" s="62">
        <f t="shared" si="9"/>
        <v>80586</v>
      </c>
      <c r="AL33" s="62">
        <f t="shared" si="10"/>
        <v>84942</v>
      </c>
      <c r="AM33" s="62">
        <f t="shared" si="11"/>
        <v>89298</v>
      </c>
    </row>
    <row r="34" spans="1:39" x14ac:dyDescent="0.35">
      <c r="A34" s="34" t="s">
        <v>333</v>
      </c>
      <c r="B34" s="34" t="s">
        <v>128</v>
      </c>
      <c r="C34" s="34" t="s">
        <v>276</v>
      </c>
      <c r="D34" s="62">
        <v>27050</v>
      </c>
      <c r="E34" s="62">
        <v>30900</v>
      </c>
      <c r="F34" s="62">
        <v>34750</v>
      </c>
      <c r="G34" s="62">
        <v>38600</v>
      </c>
      <c r="H34" s="62">
        <v>41700</v>
      </c>
      <c r="I34" s="62">
        <v>44800</v>
      </c>
      <c r="J34" s="62">
        <v>47900</v>
      </c>
      <c r="K34" s="62">
        <v>51000</v>
      </c>
      <c r="L34" s="62">
        <f t="shared" si="0"/>
        <v>54040</v>
      </c>
      <c r="M34" s="62">
        <f t="shared" si="1"/>
        <v>57128</v>
      </c>
      <c r="N34" s="62">
        <f t="shared" si="2"/>
        <v>60216</v>
      </c>
      <c r="O34" s="62">
        <f t="shared" si="3"/>
        <v>63303.999999999993</v>
      </c>
      <c r="P34" s="62">
        <v>16250</v>
      </c>
      <c r="Q34" s="62">
        <v>18550</v>
      </c>
      <c r="R34" s="62">
        <v>23030</v>
      </c>
      <c r="S34" s="62">
        <v>27750</v>
      </c>
      <c r="T34" s="62">
        <v>32470</v>
      </c>
      <c r="U34" s="62">
        <v>37190</v>
      </c>
      <c r="V34" s="62">
        <v>41910</v>
      </c>
      <c r="W34" s="62">
        <v>46630</v>
      </c>
      <c r="X34" s="62">
        <f t="shared" si="4"/>
        <v>38850</v>
      </c>
      <c r="Y34" s="62">
        <f t="shared" si="5"/>
        <v>41070</v>
      </c>
      <c r="Z34" s="62">
        <f t="shared" si="6"/>
        <v>43290</v>
      </c>
      <c r="AA34" s="62">
        <f t="shared" si="7"/>
        <v>45510</v>
      </c>
      <c r="AB34">
        <v>43250</v>
      </c>
      <c r="AC34">
        <v>49400</v>
      </c>
      <c r="AD34">
        <v>55600</v>
      </c>
      <c r="AE34">
        <v>61750</v>
      </c>
      <c r="AF34">
        <v>66700</v>
      </c>
      <c r="AG34">
        <v>71650</v>
      </c>
      <c r="AH34">
        <v>76600</v>
      </c>
      <c r="AI34">
        <v>81550</v>
      </c>
      <c r="AJ34" s="62">
        <f t="shared" si="8"/>
        <v>86450</v>
      </c>
      <c r="AK34" s="62">
        <f t="shared" si="9"/>
        <v>91390</v>
      </c>
      <c r="AL34" s="62">
        <f t="shared" si="10"/>
        <v>96330</v>
      </c>
      <c r="AM34" s="62">
        <f t="shared" si="11"/>
        <v>101270</v>
      </c>
    </row>
    <row r="35" spans="1:39" x14ac:dyDescent="0.35">
      <c r="A35" s="34" t="s">
        <v>334</v>
      </c>
      <c r="B35" s="34" t="s">
        <v>60</v>
      </c>
      <c r="C35" s="34" t="s">
        <v>283</v>
      </c>
      <c r="D35" s="62">
        <v>23850</v>
      </c>
      <c r="E35" s="62">
        <v>27250</v>
      </c>
      <c r="F35" s="62">
        <v>30650</v>
      </c>
      <c r="G35" s="62">
        <v>34050</v>
      </c>
      <c r="H35" s="62">
        <v>36800</v>
      </c>
      <c r="I35" s="62">
        <v>39500</v>
      </c>
      <c r="J35" s="62">
        <v>42250</v>
      </c>
      <c r="K35" s="62">
        <v>44950</v>
      </c>
      <c r="L35" s="62">
        <f t="shared" si="0"/>
        <v>47670</v>
      </c>
      <c r="M35" s="62">
        <f t="shared" si="1"/>
        <v>50394</v>
      </c>
      <c r="N35" s="62">
        <f t="shared" si="2"/>
        <v>53118</v>
      </c>
      <c r="O35" s="62">
        <f t="shared" si="3"/>
        <v>55842</v>
      </c>
      <c r="P35" s="62">
        <v>14350</v>
      </c>
      <c r="Q35" s="62">
        <v>18310</v>
      </c>
      <c r="R35" s="62">
        <v>23030</v>
      </c>
      <c r="S35" s="62">
        <v>27750</v>
      </c>
      <c r="T35" s="62">
        <v>32470</v>
      </c>
      <c r="U35" s="62">
        <v>37190</v>
      </c>
      <c r="V35" s="62">
        <v>41910</v>
      </c>
      <c r="W35" s="62">
        <v>44950</v>
      </c>
      <c r="X35" s="62">
        <f t="shared" si="4"/>
        <v>38850</v>
      </c>
      <c r="Y35" s="62">
        <f t="shared" si="5"/>
        <v>41070</v>
      </c>
      <c r="Z35" s="62">
        <f t="shared" si="6"/>
        <v>43290</v>
      </c>
      <c r="AA35" s="62">
        <f t="shared" si="7"/>
        <v>45510</v>
      </c>
      <c r="AB35">
        <v>38150</v>
      </c>
      <c r="AC35">
        <v>43600</v>
      </c>
      <c r="AD35">
        <v>49050</v>
      </c>
      <c r="AE35">
        <v>54450</v>
      </c>
      <c r="AF35">
        <v>58850</v>
      </c>
      <c r="AG35">
        <v>63200</v>
      </c>
      <c r="AH35">
        <v>67550</v>
      </c>
      <c r="AI35">
        <v>71900</v>
      </c>
      <c r="AJ35" s="62">
        <f t="shared" si="8"/>
        <v>76230</v>
      </c>
      <c r="AK35" s="62">
        <f t="shared" si="9"/>
        <v>80586</v>
      </c>
      <c r="AL35" s="62">
        <f t="shared" si="10"/>
        <v>84942</v>
      </c>
      <c r="AM35" s="62">
        <f t="shared" si="11"/>
        <v>89298</v>
      </c>
    </row>
    <row r="36" spans="1:39" x14ac:dyDescent="0.35">
      <c r="A36" s="34" t="s">
        <v>335</v>
      </c>
      <c r="B36" s="34" t="s">
        <v>129</v>
      </c>
      <c r="C36" s="34" t="s">
        <v>276</v>
      </c>
      <c r="D36" s="62">
        <v>23850</v>
      </c>
      <c r="E36" s="62">
        <v>27250</v>
      </c>
      <c r="F36" s="62">
        <v>30650</v>
      </c>
      <c r="G36" s="62">
        <v>34050</v>
      </c>
      <c r="H36" s="62">
        <v>36800</v>
      </c>
      <c r="I36" s="62">
        <v>39500</v>
      </c>
      <c r="J36" s="62">
        <v>42250</v>
      </c>
      <c r="K36" s="62">
        <v>44950</v>
      </c>
      <c r="L36" s="62">
        <f t="shared" si="0"/>
        <v>47670</v>
      </c>
      <c r="M36" s="62">
        <f t="shared" si="1"/>
        <v>50394</v>
      </c>
      <c r="N36" s="62">
        <f t="shared" si="2"/>
        <v>53118</v>
      </c>
      <c r="O36" s="62">
        <f t="shared" si="3"/>
        <v>55842</v>
      </c>
      <c r="P36" s="62">
        <v>14350</v>
      </c>
      <c r="Q36" s="62">
        <v>18310</v>
      </c>
      <c r="R36" s="62">
        <v>23030</v>
      </c>
      <c r="S36" s="62">
        <v>27750</v>
      </c>
      <c r="T36" s="62">
        <v>32470</v>
      </c>
      <c r="U36" s="62">
        <v>37190</v>
      </c>
      <c r="V36" s="62">
        <v>41910</v>
      </c>
      <c r="W36" s="62">
        <v>44950</v>
      </c>
      <c r="X36" s="62">
        <f t="shared" si="4"/>
        <v>38850</v>
      </c>
      <c r="Y36" s="62">
        <f t="shared" si="5"/>
        <v>41070</v>
      </c>
      <c r="Z36" s="62">
        <f t="shared" si="6"/>
        <v>43290</v>
      </c>
      <c r="AA36" s="62">
        <f t="shared" si="7"/>
        <v>45510</v>
      </c>
      <c r="AB36">
        <v>38150</v>
      </c>
      <c r="AC36">
        <v>43600</v>
      </c>
      <c r="AD36">
        <v>49050</v>
      </c>
      <c r="AE36">
        <v>54450</v>
      </c>
      <c r="AF36">
        <v>58850</v>
      </c>
      <c r="AG36">
        <v>63200</v>
      </c>
      <c r="AH36">
        <v>67550</v>
      </c>
      <c r="AI36">
        <v>71900</v>
      </c>
      <c r="AJ36" s="62">
        <f t="shared" si="8"/>
        <v>76230</v>
      </c>
      <c r="AK36" s="62">
        <f t="shared" si="9"/>
        <v>80586</v>
      </c>
      <c r="AL36" s="62">
        <f t="shared" si="10"/>
        <v>84942</v>
      </c>
      <c r="AM36" s="62">
        <f t="shared" si="11"/>
        <v>89298</v>
      </c>
    </row>
    <row r="37" spans="1:39" x14ac:dyDescent="0.35">
      <c r="A37" s="34" t="s">
        <v>336</v>
      </c>
      <c r="B37" s="34" t="s">
        <v>11</v>
      </c>
      <c r="C37" s="34" t="s">
        <v>278</v>
      </c>
      <c r="D37" s="62">
        <v>31050</v>
      </c>
      <c r="E37" s="62">
        <v>35450</v>
      </c>
      <c r="F37" s="62">
        <v>39900</v>
      </c>
      <c r="G37" s="62">
        <v>44300</v>
      </c>
      <c r="H37" s="62">
        <v>47850</v>
      </c>
      <c r="I37" s="62">
        <v>51400</v>
      </c>
      <c r="J37" s="62">
        <v>54950</v>
      </c>
      <c r="K37" s="62">
        <v>58500</v>
      </c>
      <c r="L37" s="62">
        <f t="shared" si="0"/>
        <v>62019.999999999993</v>
      </c>
      <c r="M37" s="62">
        <f t="shared" si="1"/>
        <v>65564</v>
      </c>
      <c r="N37" s="62">
        <f t="shared" si="2"/>
        <v>69108</v>
      </c>
      <c r="O37" s="62">
        <f t="shared" si="3"/>
        <v>72652</v>
      </c>
      <c r="P37" s="62">
        <v>18650</v>
      </c>
      <c r="Q37" s="62">
        <v>21300</v>
      </c>
      <c r="R37" s="62">
        <v>23950</v>
      </c>
      <c r="S37" s="62">
        <v>27750</v>
      </c>
      <c r="T37" s="62">
        <v>32470</v>
      </c>
      <c r="U37" s="62">
        <v>37190</v>
      </c>
      <c r="V37" s="62">
        <v>41910</v>
      </c>
      <c r="W37" s="62">
        <v>46630</v>
      </c>
      <c r="X37" s="62">
        <f t="shared" si="4"/>
        <v>38850</v>
      </c>
      <c r="Y37" s="62">
        <f t="shared" si="5"/>
        <v>41070</v>
      </c>
      <c r="Z37" s="62">
        <f t="shared" si="6"/>
        <v>43290</v>
      </c>
      <c r="AA37" s="62">
        <f t="shared" si="7"/>
        <v>45510</v>
      </c>
      <c r="AB37">
        <v>49600</v>
      </c>
      <c r="AC37">
        <v>56700</v>
      </c>
      <c r="AD37">
        <v>63800</v>
      </c>
      <c r="AE37">
        <v>70850</v>
      </c>
      <c r="AF37">
        <v>76550</v>
      </c>
      <c r="AG37">
        <v>82200</v>
      </c>
      <c r="AH37">
        <v>87900</v>
      </c>
      <c r="AI37">
        <v>93550</v>
      </c>
      <c r="AJ37" s="62">
        <f t="shared" si="8"/>
        <v>99190</v>
      </c>
      <c r="AK37" s="62">
        <f t="shared" si="9"/>
        <v>104858</v>
      </c>
      <c r="AL37" s="62">
        <f t="shared" si="10"/>
        <v>110526</v>
      </c>
      <c r="AM37" s="62">
        <f t="shared" si="11"/>
        <v>116194</v>
      </c>
    </row>
    <row r="38" spans="1:39" x14ac:dyDescent="0.35">
      <c r="A38" s="34" t="s">
        <v>337</v>
      </c>
      <c r="B38" s="34" t="s">
        <v>12</v>
      </c>
      <c r="C38" s="34" t="s">
        <v>271</v>
      </c>
      <c r="D38" s="62">
        <v>23850</v>
      </c>
      <c r="E38" s="62">
        <v>27250</v>
      </c>
      <c r="F38" s="62">
        <v>30650</v>
      </c>
      <c r="G38" s="62">
        <v>34050</v>
      </c>
      <c r="H38" s="62">
        <v>36800</v>
      </c>
      <c r="I38" s="62">
        <v>39500</v>
      </c>
      <c r="J38" s="62">
        <v>42250</v>
      </c>
      <c r="K38" s="62">
        <v>44950</v>
      </c>
      <c r="L38" s="62">
        <f t="shared" si="0"/>
        <v>47670</v>
      </c>
      <c r="M38" s="62">
        <f t="shared" si="1"/>
        <v>50394</v>
      </c>
      <c r="N38" s="62">
        <f t="shared" si="2"/>
        <v>53118</v>
      </c>
      <c r="O38" s="62">
        <f t="shared" si="3"/>
        <v>55842</v>
      </c>
      <c r="P38" s="62">
        <v>14350</v>
      </c>
      <c r="Q38" s="62">
        <v>18310</v>
      </c>
      <c r="R38" s="62">
        <v>23030</v>
      </c>
      <c r="S38" s="62">
        <v>27750</v>
      </c>
      <c r="T38" s="62">
        <v>32470</v>
      </c>
      <c r="U38" s="62">
        <v>37190</v>
      </c>
      <c r="V38" s="62">
        <v>41910</v>
      </c>
      <c r="W38" s="62">
        <v>44950</v>
      </c>
      <c r="X38" s="62">
        <f t="shared" si="4"/>
        <v>38850</v>
      </c>
      <c r="Y38" s="62">
        <f t="shared" si="5"/>
        <v>41070</v>
      </c>
      <c r="Z38" s="62">
        <f t="shared" si="6"/>
        <v>43290</v>
      </c>
      <c r="AA38" s="62">
        <f t="shared" si="7"/>
        <v>45510</v>
      </c>
      <c r="AB38">
        <v>38150</v>
      </c>
      <c r="AC38">
        <v>43600</v>
      </c>
      <c r="AD38">
        <v>49050</v>
      </c>
      <c r="AE38">
        <v>54450</v>
      </c>
      <c r="AF38">
        <v>58850</v>
      </c>
      <c r="AG38">
        <v>63200</v>
      </c>
      <c r="AH38">
        <v>67550</v>
      </c>
      <c r="AI38">
        <v>71900</v>
      </c>
      <c r="AJ38" s="62">
        <f t="shared" si="8"/>
        <v>76230</v>
      </c>
      <c r="AK38" s="62">
        <f t="shared" si="9"/>
        <v>80586</v>
      </c>
      <c r="AL38" s="62">
        <f t="shared" si="10"/>
        <v>84942</v>
      </c>
      <c r="AM38" s="62">
        <f t="shared" si="11"/>
        <v>89298</v>
      </c>
    </row>
    <row r="39" spans="1:39" x14ac:dyDescent="0.35">
      <c r="A39" s="34" t="s">
        <v>338</v>
      </c>
      <c r="B39" s="34" t="s">
        <v>130</v>
      </c>
      <c r="C39" s="34" t="s">
        <v>276</v>
      </c>
      <c r="D39" s="62">
        <v>24100</v>
      </c>
      <c r="E39" s="62">
        <v>27550</v>
      </c>
      <c r="F39" s="62">
        <v>31000</v>
      </c>
      <c r="G39" s="62">
        <v>34400</v>
      </c>
      <c r="H39" s="62">
        <v>37200</v>
      </c>
      <c r="I39" s="62">
        <v>39950</v>
      </c>
      <c r="J39" s="62">
        <v>42700</v>
      </c>
      <c r="K39" s="62">
        <v>45450</v>
      </c>
      <c r="L39" s="62">
        <f t="shared" si="0"/>
        <v>48160</v>
      </c>
      <c r="M39" s="62">
        <f t="shared" si="1"/>
        <v>50912</v>
      </c>
      <c r="N39" s="62">
        <f t="shared" si="2"/>
        <v>53664</v>
      </c>
      <c r="O39" s="62">
        <f t="shared" si="3"/>
        <v>56416</v>
      </c>
      <c r="P39" s="62">
        <v>14500</v>
      </c>
      <c r="Q39" s="62">
        <v>18310</v>
      </c>
      <c r="R39" s="62">
        <v>23030</v>
      </c>
      <c r="S39" s="62">
        <v>27750</v>
      </c>
      <c r="T39" s="62">
        <v>32470</v>
      </c>
      <c r="U39" s="62">
        <v>37190</v>
      </c>
      <c r="V39" s="62">
        <v>41910</v>
      </c>
      <c r="W39" s="62">
        <v>45450</v>
      </c>
      <c r="X39" s="62">
        <f t="shared" si="4"/>
        <v>38850</v>
      </c>
      <c r="Y39" s="62">
        <f t="shared" si="5"/>
        <v>41070</v>
      </c>
      <c r="Z39" s="62">
        <f t="shared" si="6"/>
        <v>43290</v>
      </c>
      <c r="AA39" s="62">
        <f t="shared" si="7"/>
        <v>45510</v>
      </c>
      <c r="AB39">
        <v>38550</v>
      </c>
      <c r="AC39">
        <v>44050</v>
      </c>
      <c r="AD39">
        <v>49550</v>
      </c>
      <c r="AE39">
        <v>55050</v>
      </c>
      <c r="AF39">
        <v>59500</v>
      </c>
      <c r="AG39">
        <v>63900</v>
      </c>
      <c r="AH39">
        <v>68300</v>
      </c>
      <c r="AI39">
        <v>72700</v>
      </c>
      <c r="AJ39" s="62">
        <f t="shared" si="8"/>
        <v>77070</v>
      </c>
      <c r="AK39" s="62">
        <f t="shared" si="9"/>
        <v>81474</v>
      </c>
      <c r="AL39" s="62">
        <f t="shared" si="10"/>
        <v>85878</v>
      </c>
      <c r="AM39" s="62">
        <f t="shared" si="11"/>
        <v>90282</v>
      </c>
    </row>
    <row r="40" spans="1:39" x14ac:dyDescent="0.35">
      <c r="A40" s="34" t="s">
        <v>339</v>
      </c>
      <c r="B40" s="34" t="s">
        <v>13</v>
      </c>
      <c r="C40" s="34" t="s">
        <v>275</v>
      </c>
      <c r="D40" s="62">
        <v>26500</v>
      </c>
      <c r="E40" s="62">
        <v>30300</v>
      </c>
      <c r="F40" s="62">
        <v>34100</v>
      </c>
      <c r="G40" s="62">
        <v>37850</v>
      </c>
      <c r="H40" s="62">
        <v>40900</v>
      </c>
      <c r="I40" s="62">
        <v>43950</v>
      </c>
      <c r="J40" s="62">
        <v>46950</v>
      </c>
      <c r="K40" s="62">
        <v>50000</v>
      </c>
      <c r="L40" s="62">
        <f t="shared" si="0"/>
        <v>52990</v>
      </c>
      <c r="M40" s="62">
        <f t="shared" si="1"/>
        <v>56018</v>
      </c>
      <c r="N40" s="62">
        <f t="shared" si="2"/>
        <v>59046</v>
      </c>
      <c r="O40" s="62">
        <f t="shared" si="3"/>
        <v>62073.999999999993</v>
      </c>
      <c r="P40" s="62">
        <v>15900</v>
      </c>
      <c r="Q40" s="62">
        <v>18310</v>
      </c>
      <c r="R40" s="62">
        <v>23030</v>
      </c>
      <c r="S40" s="62">
        <v>27750</v>
      </c>
      <c r="T40" s="62">
        <v>32470</v>
      </c>
      <c r="U40" s="62">
        <v>37190</v>
      </c>
      <c r="V40" s="62">
        <v>41910</v>
      </c>
      <c r="W40" s="62">
        <v>46630</v>
      </c>
      <c r="X40" s="62">
        <f t="shared" si="4"/>
        <v>38850</v>
      </c>
      <c r="Y40" s="62">
        <f t="shared" si="5"/>
        <v>41070</v>
      </c>
      <c r="Z40" s="62">
        <f t="shared" si="6"/>
        <v>43290</v>
      </c>
      <c r="AA40" s="62">
        <f t="shared" si="7"/>
        <v>45510</v>
      </c>
      <c r="AB40">
        <v>42400</v>
      </c>
      <c r="AC40">
        <v>48450</v>
      </c>
      <c r="AD40">
        <v>54500</v>
      </c>
      <c r="AE40">
        <v>60550</v>
      </c>
      <c r="AF40">
        <v>65400</v>
      </c>
      <c r="AG40">
        <v>70250</v>
      </c>
      <c r="AH40">
        <v>75100</v>
      </c>
      <c r="AI40">
        <v>79950</v>
      </c>
      <c r="AJ40" s="62">
        <f t="shared" si="8"/>
        <v>84770</v>
      </c>
      <c r="AK40" s="62">
        <f t="shared" si="9"/>
        <v>89614</v>
      </c>
      <c r="AL40" s="62">
        <f t="shared" si="10"/>
        <v>94458</v>
      </c>
      <c r="AM40" s="62">
        <f t="shared" si="11"/>
        <v>99302</v>
      </c>
    </row>
    <row r="41" spans="1:39" x14ac:dyDescent="0.35">
      <c r="A41" s="34" t="s">
        <v>340</v>
      </c>
      <c r="B41" s="34" t="s">
        <v>131</v>
      </c>
      <c r="C41" s="34" t="s">
        <v>279</v>
      </c>
      <c r="D41" s="62">
        <v>24100</v>
      </c>
      <c r="E41" s="62">
        <v>27550</v>
      </c>
      <c r="F41" s="62">
        <v>31000</v>
      </c>
      <c r="G41" s="62">
        <v>34400</v>
      </c>
      <c r="H41" s="62">
        <v>37200</v>
      </c>
      <c r="I41" s="62">
        <v>39950</v>
      </c>
      <c r="J41" s="62">
        <v>42700</v>
      </c>
      <c r="K41" s="62">
        <v>45450</v>
      </c>
      <c r="L41" s="62">
        <f t="shared" si="0"/>
        <v>48160</v>
      </c>
      <c r="M41" s="62">
        <f t="shared" si="1"/>
        <v>50912</v>
      </c>
      <c r="N41" s="62">
        <f t="shared" si="2"/>
        <v>53664</v>
      </c>
      <c r="O41" s="62">
        <f t="shared" si="3"/>
        <v>56416</v>
      </c>
      <c r="P41" s="62">
        <v>14500</v>
      </c>
      <c r="Q41" s="62">
        <v>18310</v>
      </c>
      <c r="R41" s="62">
        <v>23030</v>
      </c>
      <c r="S41" s="62">
        <v>27750</v>
      </c>
      <c r="T41" s="62">
        <v>32470</v>
      </c>
      <c r="U41" s="62">
        <v>37190</v>
      </c>
      <c r="V41" s="62">
        <v>41910</v>
      </c>
      <c r="W41" s="62">
        <v>45450</v>
      </c>
      <c r="X41" s="62">
        <f t="shared" si="4"/>
        <v>38850</v>
      </c>
      <c r="Y41" s="62">
        <f t="shared" si="5"/>
        <v>41070</v>
      </c>
      <c r="Z41" s="62">
        <f t="shared" si="6"/>
        <v>43290</v>
      </c>
      <c r="AA41" s="62">
        <f t="shared" si="7"/>
        <v>45510</v>
      </c>
      <c r="AB41">
        <v>38550</v>
      </c>
      <c r="AC41">
        <v>44050</v>
      </c>
      <c r="AD41">
        <v>49550</v>
      </c>
      <c r="AE41">
        <v>55050</v>
      </c>
      <c r="AF41">
        <v>59500</v>
      </c>
      <c r="AG41">
        <v>63900</v>
      </c>
      <c r="AH41">
        <v>68300</v>
      </c>
      <c r="AI41">
        <v>72700</v>
      </c>
      <c r="AJ41" s="62">
        <f t="shared" si="8"/>
        <v>77070</v>
      </c>
      <c r="AK41" s="62">
        <f t="shared" si="9"/>
        <v>81474</v>
      </c>
      <c r="AL41" s="62">
        <f t="shared" si="10"/>
        <v>85878</v>
      </c>
      <c r="AM41" s="62">
        <f t="shared" si="11"/>
        <v>90282</v>
      </c>
    </row>
    <row r="42" spans="1:39" x14ac:dyDescent="0.35">
      <c r="A42" s="34" t="s">
        <v>341</v>
      </c>
      <c r="B42" s="34" t="s">
        <v>132</v>
      </c>
      <c r="C42" s="34" t="s">
        <v>289</v>
      </c>
      <c r="D42" s="62">
        <v>24800</v>
      </c>
      <c r="E42" s="62">
        <v>28350</v>
      </c>
      <c r="F42" s="62">
        <v>31900</v>
      </c>
      <c r="G42" s="62">
        <v>35400</v>
      </c>
      <c r="H42" s="62">
        <v>38250</v>
      </c>
      <c r="I42" s="62">
        <v>41100</v>
      </c>
      <c r="J42" s="62">
        <v>43900</v>
      </c>
      <c r="K42" s="62">
        <v>46750</v>
      </c>
      <c r="L42" s="62">
        <f t="shared" si="0"/>
        <v>49560</v>
      </c>
      <c r="M42" s="62">
        <f t="shared" si="1"/>
        <v>52392</v>
      </c>
      <c r="N42" s="62">
        <f t="shared" si="2"/>
        <v>55224</v>
      </c>
      <c r="O42" s="62">
        <f t="shared" si="3"/>
        <v>58056</v>
      </c>
      <c r="P42" s="62">
        <v>14900</v>
      </c>
      <c r="Q42" s="62">
        <v>18310</v>
      </c>
      <c r="R42" s="62">
        <v>23030</v>
      </c>
      <c r="S42" s="62">
        <v>27750</v>
      </c>
      <c r="T42" s="62">
        <v>32470</v>
      </c>
      <c r="U42" s="62">
        <v>37190</v>
      </c>
      <c r="V42" s="62">
        <v>41910</v>
      </c>
      <c r="W42" s="62">
        <v>46630</v>
      </c>
      <c r="X42" s="62">
        <f t="shared" si="4"/>
        <v>38850</v>
      </c>
      <c r="Y42" s="62">
        <f t="shared" si="5"/>
        <v>41070</v>
      </c>
      <c r="Z42" s="62">
        <f t="shared" si="6"/>
        <v>43290</v>
      </c>
      <c r="AA42" s="62">
        <f t="shared" si="7"/>
        <v>45510</v>
      </c>
      <c r="AB42">
        <v>39700</v>
      </c>
      <c r="AC42">
        <v>45350</v>
      </c>
      <c r="AD42">
        <v>51000</v>
      </c>
      <c r="AE42">
        <v>56650</v>
      </c>
      <c r="AF42">
        <v>61200</v>
      </c>
      <c r="AG42">
        <v>65750</v>
      </c>
      <c r="AH42">
        <v>70250</v>
      </c>
      <c r="AI42">
        <v>74800</v>
      </c>
      <c r="AJ42" s="62">
        <f t="shared" si="8"/>
        <v>79310</v>
      </c>
      <c r="AK42" s="62">
        <f t="shared" si="9"/>
        <v>83842</v>
      </c>
      <c r="AL42" s="62">
        <f t="shared" si="10"/>
        <v>88374</v>
      </c>
      <c r="AM42" s="62">
        <f t="shared" si="11"/>
        <v>92906</v>
      </c>
    </row>
    <row r="43" spans="1:39" x14ac:dyDescent="0.35">
      <c r="A43" s="34" t="s">
        <v>342</v>
      </c>
      <c r="B43" s="34" t="s">
        <v>133</v>
      </c>
      <c r="C43" s="34" t="s">
        <v>286</v>
      </c>
      <c r="D43" s="62">
        <v>23850</v>
      </c>
      <c r="E43" s="62">
        <v>27250</v>
      </c>
      <c r="F43" s="62">
        <v>30650</v>
      </c>
      <c r="G43" s="62">
        <v>34050</v>
      </c>
      <c r="H43" s="62">
        <v>36800</v>
      </c>
      <c r="I43" s="62">
        <v>39500</v>
      </c>
      <c r="J43" s="62">
        <v>42250</v>
      </c>
      <c r="K43" s="62">
        <v>44950</v>
      </c>
      <c r="L43" s="62">
        <f t="shared" si="0"/>
        <v>47670</v>
      </c>
      <c r="M43" s="62">
        <f t="shared" si="1"/>
        <v>50394</v>
      </c>
      <c r="N43" s="62">
        <f t="shared" si="2"/>
        <v>53118</v>
      </c>
      <c r="O43" s="62">
        <f t="shared" si="3"/>
        <v>55842</v>
      </c>
      <c r="P43" s="62">
        <v>14350</v>
      </c>
      <c r="Q43" s="62">
        <v>18310</v>
      </c>
      <c r="R43" s="62">
        <v>23030</v>
      </c>
      <c r="S43" s="62">
        <v>27750</v>
      </c>
      <c r="T43" s="62">
        <v>32470</v>
      </c>
      <c r="U43" s="62">
        <v>37190</v>
      </c>
      <c r="V43" s="62">
        <v>41910</v>
      </c>
      <c r="W43" s="62">
        <v>44950</v>
      </c>
      <c r="X43" s="62">
        <f t="shared" si="4"/>
        <v>38850</v>
      </c>
      <c r="Y43" s="62">
        <f t="shared" si="5"/>
        <v>41070</v>
      </c>
      <c r="Z43" s="62">
        <f t="shared" si="6"/>
        <v>43290</v>
      </c>
      <c r="AA43" s="62">
        <f t="shared" si="7"/>
        <v>45510</v>
      </c>
      <c r="AB43">
        <v>38150</v>
      </c>
      <c r="AC43">
        <v>43600</v>
      </c>
      <c r="AD43">
        <v>49050</v>
      </c>
      <c r="AE43">
        <v>54450</v>
      </c>
      <c r="AF43">
        <v>58850</v>
      </c>
      <c r="AG43">
        <v>63200</v>
      </c>
      <c r="AH43">
        <v>67550</v>
      </c>
      <c r="AI43">
        <v>71900</v>
      </c>
      <c r="AJ43" s="62">
        <f t="shared" si="8"/>
        <v>76230</v>
      </c>
      <c r="AK43" s="62">
        <f t="shared" si="9"/>
        <v>80586</v>
      </c>
      <c r="AL43" s="62">
        <f t="shared" si="10"/>
        <v>84942</v>
      </c>
      <c r="AM43" s="62">
        <f t="shared" si="11"/>
        <v>89298</v>
      </c>
    </row>
    <row r="44" spans="1:39" x14ac:dyDescent="0.35">
      <c r="A44" s="34" t="s">
        <v>343</v>
      </c>
      <c r="B44" s="34" t="s">
        <v>134</v>
      </c>
      <c r="C44" s="34" t="s">
        <v>290</v>
      </c>
      <c r="D44" s="62">
        <v>34100</v>
      </c>
      <c r="E44" s="62">
        <v>39000</v>
      </c>
      <c r="F44" s="62">
        <v>43850</v>
      </c>
      <c r="G44" s="62">
        <v>48700</v>
      </c>
      <c r="H44" s="62">
        <v>52600</v>
      </c>
      <c r="I44" s="62">
        <v>56500</v>
      </c>
      <c r="J44" s="62">
        <v>60400</v>
      </c>
      <c r="K44" s="62">
        <v>64300</v>
      </c>
      <c r="L44" s="62">
        <f t="shared" si="0"/>
        <v>68180</v>
      </c>
      <c r="M44" s="62">
        <f t="shared" si="1"/>
        <v>72076</v>
      </c>
      <c r="N44" s="62">
        <f t="shared" si="2"/>
        <v>75972</v>
      </c>
      <c r="O44" s="62">
        <f t="shared" si="3"/>
        <v>79868</v>
      </c>
      <c r="P44" s="62">
        <v>20450</v>
      </c>
      <c r="Q44" s="62">
        <v>23400</v>
      </c>
      <c r="R44" s="62">
        <v>26300</v>
      </c>
      <c r="S44" s="62">
        <v>29200</v>
      </c>
      <c r="T44" s="62">
        <v>32470</v>
      </c>
      <c r="U44" s="62">
        <v>37190</v>
      </c>
      <c r="V44" s="62">
        <v>41910</v>
      </c>
      <c r="W44" s="62">
        <v>46630</v>
      </c>
      <c r="X44" s="62">
        <f t="shared" si="4"/>
        <v>40880</v>
      </c>
      <c r="Y44" s="62">
        <f t="shared" si="5"/>
        <v>43216</v>
      </c>
      <c r="Z44" s="62">
        <f t="shared" si="6"/>
        <v>45552</v>
      </c>
      <c r="AA44" s="62">
        <f t="shared" si="7"/>
        <v>47888</v>
      </c>
      <c r="AB44">
        <v>54550</v>
      </c>
      <c r="AC44">
        <v>62350</v>
      </c>
      <c r="AD44">
        <v>70150</v>
      </c>
      <c r="AE44">
        <v>77900</v>
      </c>
      <c r="AF44">
        <v>84150</v>
      </c>
      <c r="AG44">
        <v>90400</v>
      </c>
      <c r="AH44">
        <v>96600</v>
      </c>
      <c r="AI44">
        <v>102850</v>
      </c>
      <c r="AJ44" s="62">
        <f t="shared" si="8"/>
        <v>109060</v>
      </c>
      <c r="AK44" s="62">
        <f t="shared" si="9"/>
        <v>115292</v>
      </c>
      <c r="AL44" s="62">
        <f t="shared" si="10"/>
        <v>121524</v>
      </c>
      <c r="AM44" s="62">
        <f t="shared" si="11"/>
        <v>127755.99999999999</v>
      </c>
    </row>
    <row r="45" spans="1:39" x14ac:dyDescent="0.35">
      <c r="A45" s="34" t="s">
        <v>344</v>
      </c>
      <c r="B45" s="34" t="s">
        <v>135</v>
      </c>
      <c r="C45" s="34" t="s">
        <v>276</v>
      </c>
      <c r="D45" s="62">
        <v>23850</v>
      </c>
      <c r="E45" s="62">
        <v>27250</v>
      </c>
      <c r="F45" s="62">
        <v>30650</v>
      </c>
      <c r="G45" s="62">
        <v>34050</v>
      </c>
      <c r="H45" s="62">
        <v>36800</v>
      </c>
      <c r="I45" s="62">
        <v>39500</v>
      </c>
      <c r="J45" s="62">
        <v>42250</v>
      </c>
      <c r="K45" s="62">
        <v>44950</v>
      </c>
      <c r="L45" s="62">
        <f t="shared" si="0"/>
        <v>47670</v>
      </c>
      <c r="M45" s="62">
        <f t="shared" si="1"/>
        <v>50394</v>
      </c>
      <c r="N45" s="62">
        <f t="shared" si="2"/>
        <v>53118</v>
      </c>
      <c r="O45" s="62">
        <f t="shared" si="3"/>
        <v>55842</v>
      </c>
      <c r="P45" s="62">
        <v>14350</v>
      </c>
      <c r="Q45" s="62">
        <v>18310</v>
      </c>
      <c r="R45" s="62">
        <v>23030</v>
      </c>
      <c r="S45" s="62">
        <v>27750</v>
      </c>
      <c r="T45" s="62">
        <v>32470</v>
      </c>
      <c r="U45" s="62">
        <v>37190</v>
      </c>
      <c r="V45" s="62">
        <v>41910</v>
      </c>
      <c r="W45" s="62">
        <v>44950</v>
      </c>
      <c r="X45" s="62">
        <f t="shared" si="4"/>
        <v>38850</v>
      </c>
      <c r="Y45" s="62">
        <f t="shared" si="5"/>
        <v>41070</v>
      </c>
      <c r="Z45" s="62">
        <f t="shared" si="6"/>
        <v>43290</v>
      </c>
      <c r="AA45" s="62">
        <f t="shared" si="7"/>
        <v>45510</v>
      </c>
      <c r="AB45">
        <v>38150</v>
      </c>
      <c r="AC45">
        <v>43600</v>
      </c>
      <c r="AD45">
        <v>49050</v>
      </c>
      <c r="AE45">
        <v>54450</v>
      </c>
      <c r="AF45">
        <v>58850</v>
      </c>
      <c r="AG45">
        <v>63200</v>
      </c>
      <c r="AH45">
        <v>67550</v>
      </c>
      <c r="AI45">
        <v>71900</v>
      </c>
      <c r="AJ45" s="62">
        <f t="shared" si="8"/>
        <v>76230</v>
      </c>
      <c r="AK45" s="62">
        <f t="shared" si="9"/>
        <v>80586</v>
      </c>
      <c r="AL45" s="62">
        <f t="shared" si="10"/>
        <v>84942</v>
      </c>
      <c r="AM45" s="62">
        <f t="shared" si="11"/>
        <v>89298</v>
      </c>
    </row>
    <row r="46" spans="1:39" x14ac:dyDescent="0.35">
      <c r="A46" s="34" t="s">
        <v>36</v>
      </c>
      <c r="B46" s="34" t="s">
        <v>136</v>
      </c>
      <c r="C46" s="34" t="s">
        <v>278</v>
      </c>
      <c r="D46" s="62">
        <v>24300</v>
      </c>
      <c r="E46" s="62">
        <v>27750</v>
      </c>
      <c r="F46" s="62">
        <v>31200</v>
      </c>
      <c r="G46" s="62">
        <v>34650</v>
      </c>
      <c r="H46" s="62">
        <v>37450</v>
      </c>
      <c r="I46" s="62">
        <v>40200</v>
      </c>
      <c r="J46" s="62">
        <v>43000</v>
      </c>
      <c r="K46" s="62">
        <v>45750</v>
      </c>
      <c r="L46" s="62">
        <f t="shared" si="0"/>
        <v>48510</v>
      </c>
      <c r="M46" s="62">
        <f t="shared" si="1"/>
        <v>51282</v>
      </c>
      <c r="N46" s="62">
        <f t="shared" si="2"/>
        <v>54054</v>
      </c>
      <c r="O46" s="62">
        <f t="shared" si="3"/>
        <v>56826</v>
      </c>
      <c r="P46" s="62">
        <v>14600</v>
      </c>
      <c r="Q46" s="62">
        <v>18310</v>
      </c>
      <c r="R46" s="62">
        <v>23030</v>
      </c>
      <c r="S46" s="62">
        <v>27750</v>
      </c>
      <c r="T46" s="62">
        <v>32470</v>
      </c>
      <c r="U46" s="62">
        <v>37190</v>
      </c>
      <c r="V46" s="62">
        <v>41910</v>
      </c>
      <c r="W46" s="62">
        <v>45750</v>
      </c>
      <c r="X46" s="62">
        <f t="shared" si="4"/>
        <v>38850</v>
      </c>
      <c r="Y46" s="62">
        <f t="shared" si="5"/>
        <v>41070</v>
      </c>
      <c r="Z46" s="62">
        <f t="shared" si="6"/>
        <v>43290</v>
      </c>
      <c r="AA46" s="62">
        <f t="shared" si="7"/>
        <v>45510</v>
      </c>
      <c r="AB46">
        <v>38850</v>
      </c>
      <c r="AC46">
        <v>44400</v>
      </c>
      <c r="AD46">
        <v>49950</v>
      </c>
      <c r="AE46">
        <v>55450</v>
      </c>
      <c r="AF46">
        <v>59900</v>
      </c>
      <c r="AG46">
        <v>64350</v>
      </c>
      <c r="AH46">
        <v>68800</v>
      </c>
      <c r="AI46">
        <v>73200</v>
      </c>
      <c r="AJ46" s="62">
        <f t="shared" si="8"/>
        <v>77630</v>
      </c>
      <c r="AK46" s="62">
        <f t="shared" si="9"/>
        <v>82066</v>
      </c>
      <c r="AL46" s="62">
        <f t="shared" si="10"/>
        <v>86502</v>
      </c>
      <c r="AM46" s="62">
        <f t="shared" si="11"/>
        <v>90938</v>
      </c>
    </row>
    <row r="47" spans="1:39" x14ac:dyDescent="0.35">
      <c r="A47" s="34" t="s">
        <v>345</v>
      </c>
      <c r="B47" s="34" t="s">
        <v>137</v>
      </c>
      <c r="C47" s="34" t="s">
        <v>277</v>
      </c>
      <c r="D47" s="62">
        <v>29050</v>
      </c>
      <c r="E47" s="62">
        <v>33200</v>
      </c>
      <c r="F47" s="62">
        <v>37350</v>
      </c>
      <c r="G47" s="62">
        <v>41450</v>
      </c>
      <c r="H47" s="62">
        <v>44800</v>
      </c>
      <c r="I47" s="62">
        <v>48100</v>
      </c>
      <c r="J47" s="62">
        <v>51400</v>
      </c>
      <c r="K47" s="62">
        <v>54750</v>
      </c>
      <c r="L47" s="62">
        <f t="shared" si="0"/>
        <v>58029.999999999993</v>
      </c>
      <c r="M47" s="62">
        <f t="shared" si="1"/>
        <v>61346</v>
      </c>
      <c r="N47" s="62">
        <f t="shared" si="2"/>
        <v>64662</v>
      </c>
      <c r="O47" s="62">
        <f t="shared" si="3"/>
        <v>67978</v>
      </c>
      <c r="P47" s="62">
        <v>17400</v>
      </c>
      <c r="Q47" s="62">
        <v>19900</v>
      </c>
      <c r="R47" s="62">
        <v>23030</v>
      </c>
      <c r="S47" s="62">
        <v>27750</v>
      </c>
      <c r="T47" s="62">
        <v>32470</v>
      </c>
      <c r="U47" s="62">
        <v>37190</v>
      </c>
      <c r="V47" s="62">
        <v>41910</v>
      </c>
      <c r="W47" s="62">
        <v>46630</v>
      </c>
      <c r="X47" s="62">
        <f t="shared" si="4"/>
        <v>38850</v>
      </c>
      <c r="Y47" s="62">
        <f t="shared" si="5"/>
        <v>41070</v>
      </c>
      <c r="Z47" s="62">
        <f t="shared" si="6"/>
        <v>43290</v>
      </c>
      <c r="AA47" s="62">
        <f t="shared" si="7"/>
        <v>45510</v>
      </c>
      <c r="AB47">
        <v>46450</v>
      </c>
      <c r="AC47">
        <v>53050</v>
      </c>
      <c r="AD47">
        <v>59700</v>
      </c>
      <c r="AE47">
        <v>66300</v>
      </c>
      <c r="AF47">
        <v>71650</v>
      </c>
      <c r="AG47">
        <v>76950</v>
      </c>
      <c r="AH47">
        <v>82250</v>
      </c>
      <c r="AI47">
        <v>87550</v>
      </c>
      <c r="AJ47" s="62">
        <f t="shared" si="8"/>
        <v>92820</v>
      </c>
      <c r="AK47" s="62">
        <f t="shared" si="9"/>
        <v>98124</v>
      </c>
      <c r="AL47" s="62">
        <f t="shared" si="10"/>
        <v>103428</v>
      </c>
      <c r="AM47" s="62">
        <f t="shared" si="11"/>
        <v>108732</v>
      </c>
    </row>
    <row r="48" spans="1:39" x14ac:dyDescent="0.35">
      <c r="A48" s="34" t="s">
        <v>346</v>
      </c>
      <c r="B48" s="34" t="s">
        <v>73</v>
      </c>
      <c r="C48" s="34" t="s">
        <v>286</v>
      </c>
      <c r="D48" s="62">
        <v>23850</v>
      </c>
      <c r="E48" s="62">
        <v>27250</v>
      </c>
      <c r="F48" s="62">
        <v>30650</v>
      </c>
      <c r="G48" s="62">
        <v>34050</v>
      </c>
      <c r="H48" s="62">
        <v>36800</v>
      </c>
      <c r="I48" s="62">
        <v>39500</v>
      </c>
      <c r="J48" s="62">
        <v>42250</v>
      </c>
      <c r="K48" s="62">
        <v>44950</v>
      </c>
      <c r="L48" s="62">
        <f t="shared" si="0"/>
        <v>47670</v>
      </c>
      <c r="M48" s="62">
        <f t="shared" si="1"/>
        <v>50394</v>
      </c>
      <c r="N48" s="62">
        <f t="shared" si="2"/>
        <v>53118</v>
      </c>
      <c r="O48" s="62">
        <f t="shared" si="3"/>
        <v>55842</v>
      </c>
      <c r="P48" s="62">
        <v>14350</v>
      </c>
      <c r="Q48" s="62">
        <v>18310</v>
      </c>
      <c r="R48" s="62">
        <v>23030</v>
      </c>
      <c r="S48" s="62">
        <v>27750</v>
      </c>
      <c r="T48" s="62">
        <v>32470</v>
      </c>
      <c r="U48" s="62">
        <v>37190</v>
      </c>
      <c r="V48" s="62">
        <v>41910</v>
      </c>
      <c r="W48" s="62">
        <v>44950</v>
      </c>
      <c r="X48" s="62">
        <f t="shared" si="4"/>
        <v>38850</v>
      </c>
      <c r="Y48" s="62">
        <f t="shared" si="5"/>
        <v>41070</v>
      </c>
      <c r="Z48" s="62">
        <f t="shared" si="6"/>
        <v>43290</v>
      </c>
      <c r="AA48" s="62">
        <f t="shared" si="7"/>
        <v>45510</v>
      </c>
      <c r="AB48">
        <v>38150</v>
      </c>
      <c r="AC48">
        <v>43600</v>
      </c>
      <c r="AD48">
        <v>49050</v>
      </c>
      <c r="AE48">
        <v>54450</v>
      </c>
      <c r="AF48">
        <v>58850</v>
      </c>
      <c r="AG48">
        <v>63200</v>
      </c>
      <c r="AH48">
        <v>67550</v>
      </c>
      <c r="AI48">
        <v>71900</v>
      </c>
      <c r="AJ48" s="62">
        <f t="shared" si="8"/>
        <v>76230</v>
      </c>
      <c r="AK48" s="62">
        <f t="shared" si="9"/>
        <v>80586</v>
      </c>
      <c r="AL48" s="62">
        <f t="shared" si="10"/>
        <v>84942</v>
      </c>
      <c r="AM48" s="62">
        <f t="shared" si="11"/>
        <v>89298</v>
      </c>
    </row>
    <row r="49" spans="1:39" x14ac:dyDescent="0.35">
      <c r="A49" s="34" t="s">
        <v>347</v>
      </c>
      <c r="B49" s="34" t="s">
        <v>138</v>
      </c>
      <c r="C49" s="34" t="s">
        <v>289</v>
      </c>
      <c r="D49" s="62">
        <v>23850</v>
      </c>
      <c r="E49" s="62">
        <v>27250</v>
      </c>
      <c r="F49" s="62">
        <v>30650</v>
      </c>
      <c r="G49" s="62">
        <v>34050</v>
      </c>
      <c r="H49" s="62">
        <v>36800</v>
      </c>
      <c r="I49" s="62">
        <v>39500</v>
      </c>
      <c r="J49" s="62">
        <v>42250</v>
      </c>
      <c r="K49" s="62">
        <v>44950</v>
      </c>
      <c r="L49" s="62">
        <f t="shared" si="0"/>
        <v>47670</v>
      </c>
      <c r="M49" s="62">
        <f t="shared" si="1"/>
        <v>50394</v>
      </c>
      <c r="N49" s="62">
        <f t="shared" si="2"/>
        <v>53118</v>
      </c>
      <c r="O49" s="62">
        <f t="shared" si="3"/>
        <v>55842</v>
      </c>
      <c r="P49" s="62">
        <v>14350</v>
      </c>
      <c r="Q49" s="62">
        <v>18310</v>
      </c>
      <c r="R49" s="62">
        <v>23030</v>
      </c>
      <c r="S49" s="62">
        <v>27750</v>
      </c>
      <c r="T49" s="62">
        <v>32470</v>
      </c>
      <c r="U49" s="62">
        <v>37190</v>
      </c>
      <c r="V49" s="62">
        <v>41910</v>
      </c>
      <c r="W49" s="62">
        <v>44950</v>
      </c>
      <c r="X49" s="62">
        <f t="shared" si="4"/>
        <v>38850</v>
      </c>
      <c r="Y49" s="62">
        <f t="shared" si="5"/>
        <v>41070</v>
      </c>
      <c r="Z49" s="62">
        <f t="shared" si="6"/>
        <v>43290</v>
      </c>
      <c r="AA49" s="62">
        <f t="shared" si="7"/>
        <v>45510</v>
      </c>
      <c r="AB49">
        <v>38150</v>
      </c>
      <c r="AC49">
        <v>43600</v>
      </c>
      <c r="AD49">
        <v>49050</v>
      </c>
      <c r="AE49">
        <v>54450</v>
      </c>
      <c r="AF49">
        <v>58850</v>
      </c>
      <c r="AG49">
        <v>63200</v>
      </c>
      <c r="AH49">
        <v>67550</v>
      </c>
      <c r="AI49">
        <v>71900</v>
      </c>
      <c r="AJ49" s="62">
        <f t="shared" si="8"/>
        <v>76230</v>
      </c>
      <c r="AK49" s="62">
        <f t="shared" si="9"/>
        <v>80586</v>
      </c>
      <c r="AL49" s="62">
        <f t="shared" si="10"/>
        <v>84942</v>
      </c>
      <c r="AM49" s="62">
        <f t="shared" si="11"/>
        <v>89298</v>
      </c>
    </row>
    <row r="50" spans="1:39" x14ac:dyDescent="0.35">
      <c r="A50" s="34" t="s">
        <v>348</v>
      </c>
      <c r="B50" s="34" t="s">
        <v>139</v>
      </c>
      <c r="C50" s="34" t="s">
        <v>291</v>
      </c>
      <c r="D50" s="62">
        <v>28450</v>
      </c>
      <c r="E50" s="62">
        <v>32500</v>
      </c>
      <c r="F50" s="62">
        <v>36550</v>
      </c>
      <c r="G50" s="62">
        <v>40600</v>
      </c>
      <c r="H50" s="62">
        <v>43850</v>
      </c>
      <c r="I50" s="62">
        <v>47100</v>
      </c>
      <c r="J50" s="62">
        <v>50350</v>
      </c>
      <c r="K50" s="62">
        <v>53600</v>
      </c>
      <c r="L50" s="62">
        <f t="shared" si="0"/>
        <v>56840</v>
      </c>
      <c r="M50" s="62">
        <f t="shared" si="1"/>
        <v>60088</v>
      </c>
      <c r="N50" s="62">
        <f t="shared" si="2"/>
        <v>63336</v>
      </c>
      <c r="O50" s="62">
        <f t="shared" si="3"/>
        <v>66584</v>
      </c>
      <c r="P50" s="62">
        <v>17050</v>
      </c>
      <c r="Q50" s="62">
        <v>19500</v>
      </c>
      <c r="R50" s="62">
        <v>23030</v>
      </c>
      <c r="S50" s="62">
        <v>27750</v>
      </c>
      <c r="T50" s="62">
        <v>32470</v>
      </c>
      <c r="U50" s="62">
        <v>37190</v>
      </c>
      <c r="V50" s="62">
        <v>41910</v>
      </c>
      <c r="W50" s="62">
        <v>46630</v>
      </c>
      <c r="X50" s="62">
        <f t="shared" si="4"/>
        <v>38850</v>
      </c>
      <c r="Y50" s="62">
        <f t="shared" si="5"/>
        <v>41070</v>
      </c>
      <c r="Z50" s="62">
        <f t="shared" si="6"/>
        <v>43290</v>
      </c>
      <c r="AA50" s="62">
        <f t="shared" si="7"/>
        <v>45510</v>
      </c>
      <c r="AB50">
        <v>45500</v>
      </c>
      <c r="AC50">
        <v>52000</v>
      </c>
      <c r="AD50">
        <v>58500</v>
      </c>
      <c r="AE50">
        <v>64950</v>
      </c>
      <c r="AF50">
        <v>70150</v>
      </c>
      <c r="AG50">
        <v>75350</v>
      </c>
      <c r="AH50">
        <v>80550</v>
      </c>
      <c r="AI50">
        <v>85750</v>
      </c>
      <c r="AJ50" s="62">
        <f t="shared" si="8"/>
        <v>90930</v>
      </c>
      <c r="AK50" s="62">
        <f t="shared" si="9"/>
        <v>96126</v>
      </c>
      <c r="AL50" s="62">
        <f t="shared" si="10"/>
        <v>101322</v>
      </c>
      <c r="AM50" s="62">
        <f t="shared" si="11"/>
        <v>106518</v>
      </c>
    </row>
    <row r="51" spans="1:39" x14ac:dyDescent="0.35">
      <c r="A51" s="34" t="s">
        <v>349</v>
      </c>
      <c r="B51" s="34" t="s">
        <v>140</v>
      </c>
      <c r="C51" s="34" t="s">
        <v>281</v>
      </c>
      <c r="D51" s="62">
        <v>25350</v>
      </c>
      <c r="E51" s="62">
        <v>28950</v>
      </c>
      <c r="F51" s="62">
        <v>32550</v>
      </c>
      <c r="G51" s="62">
        <v>36150</v>
      </c>
      <c r="H51" s="62">
        <v>39050</v>
      </c>
      <c r="I51" s="62">
        <v>41950</v>
      </c>
      <c r="J51" s="62">
        <v>44850</v>
      </c>
      <c r="K51" s="62">
        <v>47750</v>
      </c>
      <c r="L51" s="62">
        <f t="shared" si="0"/>
        <v>50610</v>
      </c>
      <c r="M51" s="62">
        <f t="shared" si="1"/>
        <v>53502</v>
      </c>
      <c r="N51" s="62">
        <f t="shared" si="2"/>
        <v>56394</v>
      </c>
      <c r="O51" s="62">
        <f t="shared" si="3"/>
        <v>59286</v>
      </c>
      <c r="P51" s="62">
        <v>15200</v>
      </c>
      <c r="Q51" s="62">
        <v>18310</v>
      </c>
      <c r="R51" s="62">
        <v>23030</v>
      </c>
      <c r="S51" s="62">
        <v>27750</v>
      </c>
      <c r="T51" s="62">
        <v>32470</v>
      </c>
      <c r="U51" s="62">
        <v>37190</v>
      </c>
      <c r="V51" s="62">
        <v>41910</v>
      </c>
      <c r="W51" s="62">
        <v>46630</v>
      </c>
      <c r="X51" s="62">
        <f t="shared" si="4"/>
        <v>38850</v>
      </c>
      <c r="Y51" s="62">
        <f t="shared" si="5"/>
        <v>41070</v>
      </c>
      <c r="Z51" s="62">
        <f t="shared" si="6"/>
        <v>43290</v>
      </c>
      <c r="AA51" s="62">
        <f t="shared" si="7"/>
        <v>45510</v>
      </c>
      <c r="AB51">
        <v>40500</v>
      </c>
      <c r="AC51">
        <v>46300</v>
      </c>
      <c r="AD51">
        <v>52100</v>
      </c>
      <c r="AE51">
        <v>57850</v>
      </c>
      <c r="AF51">
        <v>62500</v>
      </c>
      <c r="AG51">
        <v>67150</v>
      </c>
      <c r="AH51">
        <v>71750</v>
      </c>
      <c r="AI51">
        <v>76400</v>
      </c>
      <c r="AJ51" s="62">
        <f t="shared" si="8"/>
        <v>80990</v>
      </c>
      <c r="AK51" s="62">
        <f t="shared" si="9"/>
        <v>85618</v>
      </c>
      <c r="AL51" s="62">
        <f t="shared" si="10"/>
        <v>90246</v>
      </c>
      <c r="AM51" s="62">
        <f t="shared" si="11"/>
        <v>94874</v>
      </c>
    </row>
    <row r="52" spans="1:39" x14ac:dyDescent="0.35">
      <c r="A52" s="34" t="s">
        <v>350</v>
      </c>
      <c r="B52" s="34" t="s">
        <v>141</v>
      </c>
      <c r="C52" s="34" t="s">
        <v>275</v>
      </c>
      <c r="D52" s="62">
        <v>23850</v>
      </c>
      <c r="E52" s="62">
        <v>27250</v>
      </c>
      <c r="F52" s="62">
        <v>30650</v>
      </c>
      <c r="G52" s="62">
        <v>34050</v>
      </c>
      <c r="H52" s="62">
        <v>36800</v>
      </c>
      <c r="I52" s="62">
        <v>39500</v>
      </c>
      <c r="J52" s="62">
        <v>42250</v>
      </c>
      <c r="K52" s="62">
        <v>44950</v>
      </c>
      <c r="L52" s="62">
        <f t="shared" si="0"/>
        <v>47670</v>
      </c>
      <c r="M52" s="62">
        <f t="shared" si="1"/>
        <v>50394</v>
      </c>
      <c r="N52" s="62">
        <f t="shared" si="2"/>
        <v>53118</v>
      </c>
      <c r="O52" s="62">
        <f t="shared" si="3"/>
        <v>55842</v>
      </c>
      <c r="P52" s="62">
        <v>14350</v>
      </c>
      <c r="Q52" s="62">
        <v>18310</v>
      </c>
      <c r="R52" s="62">
        <v>23030</v>
      </c>
      <c r="S52" s="62">
        <v>27750</v>
      </c>
      <c r="T52" s="62">
        <v>32470</v>
      </c>
      <c r="U52" s="62">
        <v>37190</v>
      </c>
      <c r="V52" s="62">
        <v>41910</v>
      </c>
      <c r="W52" s="62">
        <v>44950</v>
      </c>
      <c r="X52" s="62">
        <f t="shared" si="4"/>
        <v>38850</v>
      </c>
      <c r="Y52" s="62">
        <f t="shared" si="5"/>
        <v>41070</v>
      </c>
      <c r="Z52" s="62">
        <f t="shared" si="6"/>
        <v>43290</v>
      </c>
      <c r="AA52" s="62">
        <f t="shared" si="7"/>
        <v>45510</v>
      </c>
      <c r="AB52">
        <v>38150</v>
      </c>
      <c r="AC52">
        <v>43600</v>
      </c>
      <c r="AD52">
        <v>49050</v>
      </c>
      <c r="AE52">
        <v>54450</v>
      </c>
      <c r="AF52">
        <v>58850</v>
      </c>
      <c r="AG52">
        <v>63200</v>
      </c>
      <c r="AH52">
        <v>67550</v>
      </c>
      <c r="AI52">
        <v>71900</v>
      </c>
      <c r="AJ52" s="62">
        <f t="shared" si="8"/>
        <v>76230</v>
      </c>
      <c r="AK52" s="62">
        <f t="shared" si="9"/>
        <v>80586</v>
      </c>
      <c r="AL52" s="62">
        <f t="shared" si="10"/>
        <v>84942</v>
      </c>
      <c r="AM52" s="62">
        <f t="shared" si="11"/>
        <v>89298</v>
      </c>
    </row>
    <row r="53" spans="1:39" x14ac:dyDescent="0.35">
      <c r="A53" s="34" t="s">
        <v>351</v>
      </c>
      <c r="B53" s="34" t="s">
        <v>142</v>
      </c>
      <c r="C53" s="34" t="s">
        <v>272</v>
      </c>
      <c r="D53" s="62">
        <v>28300</v>
      </c>
      <c r="E53" s="62">
        <v>32350</v>
      </c>
      <c r="F53" s="62">
        <v>36400</v>
      </c>
      <c r="G53" s="62">
        <v>40400</v>
      </c>
      <c r="H53" s="62">
        <v>43650</v>
      </c>
      <c r="I53" s="62">
        <v>46900</v>
      </c>
      <c r="J53" s="62">
        <v>50100</v>
      </c>
      <c r="K53" s="62">
        <v>53350</v>
      </c>
      <c r="L53" s="62">
        <f t="shared" si="0"/>
        <v>56560</v>
      </c>
      <c r="M53" s="62">
        <f t="shared" si="1"/>
        <v>59792</v>
      </c>
      <c r="N53" s="62">
        <f t="shared" si="2"/>
        <v>63024</v>
      </c>
      <c r="O53" s="62">
        <f t="shared" si="3"/>
        <v>66256</v>
      </c>
      <c r="P53" s="62">
        <v>17000</v>
      </c>
      <c r="Q53" s="62">
        <v>19400</v>
      </c>
      <c r="R53" s="62">
        <v>23030</v>
      </c>
      <c r="S53" s="62">
        <v>27750</v>
      </c>
      <c r="T53" s="62">
        <v>32470</v>
      </c>
      <c r="U53" s="62">
        <v>37190</v>
      </c>
      <c r="V53" s="62">
        <v>41910</v>
      </c>
      <c r="W53" s="62">
        <v>46630</v>
      </c>
      <c r="X53" s="62">
        <f t="shared" si="4"/>
        <v>38850</v>
      </c>
      <c r="Y53" s="62">
        <f t="shared" si="5"/>
        <v>41070</v>
      </c>
      <c r="Z53" s="62">
        <f t="shared" si="6"/>
        <v>43290</v>
      </c>
      <c r="AA53" s="62">
        <f t="shared" si="7"/>
        <v>45510</v>
      </c>
      <c r="AB53">
        <v>45300</v>
      </c>
      <c r="AC53">
        <v>51750</v>
      </c>
      <c r="AD53">
        <v>58200</v>
      </c>
      <c r="AE53">
        <v>64650</v>
      </c>
      <c r="AF53">
        <v>69850</v>
      </c>
      <c r="AG53">
        <v>75000</v>
      </c>
      <c r="AH53">
        <v>80200</v>
      </c>
      <c r="AI53">
        <v>85350</v>
      </c>
      <c r="AJ53" s="62">
        <f t="shared" si="8"/>
        <v>90510</v>
      </c>
      <c r="AK53" s="62">
        <f t="shared" si="9"/>
        <v>95682</v>
      </c>
      <c r="AL53" s="62">
        <f t="shared" si="10"/>
        <v>100854</v>
      </c>
      <c r="AM53" s="62">
        <f t="shared" si="11"/>
        <v>106026</v>
      </c>
    </row>
    <row r="54" spans="1:39" x14ac:dyDescent="0.35">
      <c r="A54" s="34" t="s">
        <v>352</v>
      </c>
      <c r="B54" s="34" t="s">
        <v>102</v>
      </c>
      <c r="C54" s="34" t="s">
        <v>289</v>
      </c>
      <c r="D54" s="62">
        <v>25400</v>
      </c>
      <c r="E54" s="62">
        <v>29000</v>
      </c>
      <c r="F54" s="62">
        <v>32650</v>
      </c>
      <c r="G54" s="62">
        <v>36250</v>
      </c>
      <c r="H54" s="62">
        <v>39150</v>
      </c>
      <c r="I54" s="62">
        <v>42050</v>
      </c>
      <c r="J54" s="62">
        <v>44950</v>
      </c>
      <c r="K54" s="62">
        <v>47850</v>
      </c>
      <c r="L54" s="62">
        <f t="shared" si="0"/>
        <v>50750</v>
      </c>
      <c r="M54" s="62">
        <f t="shared" si="1"/>
        <v>53650</v>
      </c>
      <c r="N54" s="62">
        <f t="shared" si="2"/>
        <v>56550</v>
      </c>
      <c r="O54" s="62">
        <f t="shared" si="3"/>
        <v>59450</v>
      </c>
      <c r="P54" s="62">
        <v>15250</v>
      </c>
      <c r="Q54" s="62">
        <v>18310</v>
      </c>
      <c r="R54" s="62">
        <v>23030</v>
      </c>
      <c r="S54" s="62">
        <v>27750</v>
      </c>
      <c r="T54" s="62">
        <v>32470</v>
      </c>
      <c r="U54" s="62">
        <v>37190</v>
      </c>
      <c r="V54" s="62">
        <v>41910</v>
      </c>
      <c r="W54" s="62">
        <v>46630</v>
      </c>
      <c r="X54" s="62">
        <f t="shared" si="4"/>
        <v>38850</v>
      </c>
      <c r="Y54" s="62">
        <f t="shared" si="5"/>
        <v>41070</v>
      </c>
      <c r="Z54" s="62">
        <f t="shared" si="6"/>
        <v>43290</v>
      </c>
      <c r="AA54" s="62">
        <f t="shared" si="7"/>
        <v>45510</v>
      </c>
      <c r="AB54">
        <v>40600</v>
      </c>
      <c r="AC54">
        <v>46400</v>
      </c>
      <c r="AD54">
        <v>52200</v>
      </c>
      <c r="AE54">
        <v>58000</v>
      </c>
      <c r="AF54">
        <v>62650</v>
      </c>
      <c r="AG54">
        <v>67300</v>
      </c>
      <c r="AH54">
        <v>71950</v>
      </c>
      <c r="AI54">
        <v>76600</v>
      </c>
      <c r="AJ54" s="62">
        <f t="shared" si="8"/>
        <v>81200</v>
      </c>
      <c r="AK54" s="62">
        <f t="shared" si="9"/>
        <v>85840</v>
      </c>
      <c r="AL54" s="62">
        <f t="shared" si="10"/>
        <v>90480</v>
      </c>
      <c r="AM54" s="62">
        <f t="shared" si="11"/>
        <v>95120</v>
      </c>
    </row>
    <row r="55" spans="1:39" x14ac:dyDescent="0.35">
      <c r="A55" s="34" t="s">
        <v>353</v>
      </c>
      <c r="B55" s="34" t="s">
        <v>143</v>
      </c>
      <c r="C55" s="34" t="s">
        <v>279</v>
      </c>
      <c r="D55" s="62">
        <v>27550</v>
      </c>
      <c r="E55" s="62">
        <v>31500</v>
      </c>
      <c r="F55" s="62">
        <v>35450</v>
      </c>
      <c r="G55" s="62">
        <v>39350</v>
      </c>
      <c r="H55" s="62">
        <v>42500</v>
      </c>
      <c r="I55" s="62">
        <v>45650</v>
      </c>
      <c r="J55" s="62">
        <v>48800</v>
      </c>
      <c r="K55" s="62">
        <v>51950</v>
      </c>
      <c r="L55" s="62">
        <f t="shared" si="0"/>
        <v>55090</v>
      </c>
      <c r="M55" s="62">
        <f t="shared" si="1"/>
        <v>58238</v>
      </c>
      <c r="N55" s="62">
        <f t="shared" si="2"/>
        <v>61386</v>
      </c>
      <c r="O55" s="62">
        <f t="shared" si="3"/>
        <v>64533.999999999993</v>
      </c>
      <c r="P55" s="62">
        <v>16550</v>
      </c>
      <c r="Q55" s="62">
        <v>18900</v>
      </c>
      <c r="R55" s="62">
        <v>23030</v>
      </c>
      <c r="S55" s="62">
        <v>27750</v>
      </c>
      <c r="T55" s="62">
        <v>32470</v>
      </c>
      <c r="U55" s="62">
        <v>37190</v>
      </c>
      <c r="V55" s="62">
        <v>41910</v>
      </c>
      <c r="W55" s="62">
        <v>46630</v>
      </c>
      <c r="X55" s="62">
        <f t="shared" si="4"/>
        <v>38850</v>
      </c>
      <c r="Y55" s="62">
        <f t="shared" si="5"/>
        <v>41070</v>
      </c>
      <c r="Z55" s="62">
        <f t="shared" si="6"/>
        <v>43290</v>
      </c>
      <c r="AA55" s="62">
        <f t="shared" si="7"/>
        <v>45510</v>
      </c>
      <c r="AB55">
        <v>44100</v>
      </c>
      <c r="AC55">
        <v>50400</v>
      </c>
      <c r="AD55">
        <v>56700</v>
      </c>
      <c r="AE55">
        <v>62950</v>
      </c>
      <c r="AF55">
        <v>68000</v>
      </c>
      <c r="AG55">
        <v>73050</v>
      </c>
      <c r="AH55">
        <v>78100</v>
      </c>
      <c r="AI55">
        <v>83100</v>
      </c>
      <c r="AJ55" s="62">
        <f t="shared" si="8"/>
        <v>88130</v>
      </c>
      <c r="AK55" s="62">
        <f t="shared" si="9"/>
        <v>93166</v>
      </c>
      <c r="AL55" s="62">
        <f t="shared" si="10"/>
        <v>98202</v>
      </c>
      <c r="AM55" s="62">
        <f t="shared" si="11"/>
        <v>103238</v>
      </c>
    </row>
    <row r="56" spans="1:39" x14ac:dyDescent="0.35">
      <c r="A56" s="34" t="s">
        <v>354</v>
      </c>
      <c r="B56" s="34" t="s">
        <v>144</v>
      </c>
      <c r="C56" s="34" t="s">
        <v>285</v>
      </c>
      <c r="D56" s="62">
        <v>23850</v>
      </c>
      <c r="E56" s="62">
        <v>27250</v>
      </c>
      <c r="F56" s="62">
        <v>30650</v>
      </c>
      <c r="G56" s="62">
        <v>34050</v>
      </c>
      <c r="H56" s="62">
        <v>36800</v>
      </c>
      <c r="I56" s="62">
        <v>39500</v>
      </c>
      <c r="J56" s="62">
        <v>42250</v>
      </c>
      <c r="K56" s="62">
        <v>44950</v>
      </c>
      <c r="L56" s="62">
        <f t="shared" si="0"/>
        <v>47670</v>
      </c>
      <c r="M56" s="62">
        <f t="shared" si="1"/>
        <v>50394</v>
      </c>
      <c r="N56" s="62">
        <f t="shared" si="2"/>
        <v>53118</v>
      </c>
      <c r="O56" s="62">
        <f t="shared" si="3"/>
        <v>55842</v>
      </c>
      <c r="P56" s="62">
        <v>14350</v>
      </c>
      <c r="Q56" s="62">
        <v>18310</v>
      </c>
      <c r="R56" s="62">
        <v>23030</v>
      </c>
      <c r="S56" s="62">
        <v>27750</v>
      </c>
      <c r="T56" s="62">
        <v>32470</v>
      </c>
      <c r="U56" s="62">
        <v>37190</v>
      </c>
      <c r="V56" s="62">
        <v>41910</v>
      </c>
      <c r="W56" s="62">
        <v>44950</v>
      </c>
      <c r="X56" s="62">
        <f t="shared" si="4"/>
        <v>38850</v>
      </c>
      <c r="Y56" s="62">
        <f t="shared" si="5"/>
        <v>41070</v>
      </c>
      <c r="Z56" s="62">
        <f t="shared" si="6"/>
        <v>43290</v>
      </c>
      <c r="AA56" s="62">
        <f t="shared" si="7"/>
        <v>45510</v>
      </c>
      <c r="AB56">
        <v>38150</v>
      </c>
      <c r="AC56">
        <v>43600</v>
      </c>
      <c r="AD56">
        <v>49050</v>
      </c>
      <c r="AE56">
        <v>54450</v>
      </c>
      <c r="AF56">
        <v>58850</v>
      </c>
      <c r="AG56">
        <v>63200</v>
      </c>
      <c r="AH56">
        <v>67550</v>
      </c>
      <c r="AI56">
        <v>71900</v>
      </c>
      <c r="AJ56" s="62">
        <f t="shared" si="8"/>
        <v>76230</v>
      </c>
      <c r="AK56" s="62">
        <f t="shared" si="9"/>
        <v>80586</v>
      </c>
      <c r="AL56" s="62">
        <f t="shared" si="10"/>
        <v>84942</v>
      </c>
      <c r="AM56" s="62">
        <f t="shared" si="11"/>
        <v>89298</v>
      </c>
    </row>
    <row r="57" spans="1:39" x14ac:dyDescent="0.35">
      <c r="A57" s="34" t="s">
        <v>355</v>
      </c>
      <c r="B57" s="34" t="s">
        <v>145</v>
      </c>
      <c r="C57" s="34" t="s">
        <v>276</v>
      </c>
      <c r="D57" s="62">
        <v>24200</v>
      </c>
      <c r="E57" s="62">
        <v>27650</v>
      </c>
      <c r="F57" s="62">
        <v>31100</v>
      </c>
      <c r="G57" s="62">
        <v>34550</v>
      </c>
      <c r="H57" s="62">
        <v>37350</v>
      </c>
      <c r="I57" s="62">
        <v>40100</v>
      </c>
      <c r="J57" s="62">
        <v>42850</v>
      </c>
      <c r="K57" s="62">
        <v>45650</v>
      </c>
      <c r="L57" s="62">
        <f t="shared" si="0"/>
        <v>48370</v>
      </c>
      <c r="M57" s="62">
        <f t="shared" si="1"/>
        <v>51134</v>
      </c>
      <c r="N57" s="62">
        <f t="shared" si="2"/>
        <v>53898</v>
      </c>
      <c r="O57" s="62">
        <f t="shared" si="3"/>
        <v>56662</v>
      </c>
      <c r="P57" s="62">
        <v>14550</v>
      </c>
      <c r="Q57" s="62">
        <v>18310</v>
      </c>
      <c r="R57" s="62">
        <v>23030</v>
      </c>
      <c r="S57" s="62">
        <v>27750</v>
      </c>
      <c r="T57" s="62">
        <v>32470</v>
      </c>
      <c r="U57" s="62">
        <v>37190</v>
      </c>
      <c r="V57" s="62">
        <v>41910</v>
      </c>
      <c r="W57" s="62">
        <v>45650</v>
      </c>
      <c r="X57" s="62">
        <f t="shared" si="4"/>
        <v>38850</v>
      </c>
      <c r="Y57" s="62">
        <f t="shared" si="5"/>
        <v>41070</v>
      </c>
      <c r="Z57" s="62">
        <f t="shared" si="6"/>
        <v>43290</v>
      </c>
      <c r="AA57" s="62">
        <f t="shared" si="7"/>
        <v>45510</v>
      </c>
      <c r="AB57">
        <v>38750</v>
      </c>
      <c r="AC57">
        <v>44250</v>
      </c>
      <c r="AD57">
        <v>49800</v>
      </c>
      <c r="AE57">
        <v>55300</v>
      </c>
      <c r="AF57">
        <v>59750</v>
      </c>
      <c r="AG57">
        <v>64150</v>
      </c>
      <c r="AH57">
        <v>68600</v>
      </c>
      <c r="AI57">
        <v>73000</v>
      </c>
      <c r="AJ57" s="62">
        <f t="shared" si="8"/>
        <v>77420</v>
      </c>
      <c r="AK57" s="62">
        <f t="shared" si="9"/>
        <v>81844</v>
      </c>
      <c r="AL57" s="62">
        <f t="shared" si="10"/>
        <v>86268</v>
      </c>
      <c r="AM57" s="62">
        <f t="shared" si="11"/>
        <v>90692</v>
      </c>
    </row>
    <row r="58" spans="1:39" x14ac:dyDescent="0.35">
      <c r="A58" s="34" t="s">
        <v>356</v>
      </c>
      <c r="B58" s="34" t="s">
        <v>14</v>
      </c>
      <c r="C58" s="34" t="s">
        <v>290</v>
      </c>
      <c r="D58" s="62">
        <v>34100</v>
      </c>
      <c r="E58" s="62">
        <v>39000</v>
      </c>
      <c r="F58" s="62">
        <v>43850</v>
      </c>
      <c r="G58" s="62">
        <v>48700</v>
      </c>
      <c r="H58" s="62">
        <v>52600</v>
      </c>
      <c r="I58" s="62">
        <v>56500</v>
      </c>
      <c r="J58" s="62">
        <v>60400</v>
      </c>
      <c r="K58" s="62">
        <v>64300</v>
      </c>
      <c r="L58" s="62">
        <f t="shared" si="0"/>
        <v>68180</v>
      </c>
      <c r="M58" s="62">
        <f t="shared" si="1"/>
        <v>72076</v>
      </c>
      <c r="N58" s="62">
        <f t="shared" si="2"/>
        <v>75972</v>
      </c>
      <c r="O58" s="62">
        <f t="shared" si="3"/>
        <v>79868</v>
      </c>
      <c r="P58" s="62">
        <v>20450</v>
      </c>
      <c r="Q58" s="62">
        <v>23400</v>
      </c>
      <c r="R58" s="62">
        <v>26300</v>
      </c>
      <c r="S58" s="62">
        <v>29200</v>
      </c>
      <c r="T58" s="62">
        <v>32470</v>
      </c>
      <c r="U58" s="62">
        <v>37190</v>
      </c>
      <c r="V58" s="62">
        <v>41910</v>
      </c>
      <c r="W58" s="62">
        <v>46630</v>
      </c>
      <c r="X58" s="62">
        <f t="shared" si="4"/>
        <v>40880</v>
      </c>
      <c r="Y58" s="62">
        <f t="shared" si="5"/>
        <v>43216</v>
      </c>
      <c r="Z58" s="62">
        <f t="shared" si="6"/>
        <v>45552</v>
      </c>
      <c r="AA58" s="62">
        <f t="shared" si="7"/>
        <v>47888</v>
      </c>
      <c r="AB58">
        <v>54550</v>
      </c>
      <c r="AC58">
        <v>62350</v>
      </c>
      <c r="AD58">
        <v>70150</v>
      </c>
      <c r="AE58">
        <v>77900</v>
      </c>
      <c r="AF58">
        <v>84150</v>
      </c>
      <c r="AG58">
        <v>90400</v>
      </c>
      <c r="AH58">
        <v>96600</v>
      </c>
      <c r="AI58">
        <v>102850</v>
      </c>
      <c r="AJ58" s="62">
        <f t="shared" si="8"/>
        <v>109060</v>
      </c>
      <c r="AK58" s="62">
        <f t="shared" si="9"/>
        <v>115292</v>
      </c>
      <c r="AL58" s="62">
        <f t="shared" si="10"/>
        <v>121524</v>
      </c>
      <c r="AM58" s="62">
        <f t="shared" si="11"/>
        <v>127755.99999999999</v>
      </c>
    </row>
    <row r="59" spans="1:39" x14ac:dyDescent="0.35">
      <c r="A59" s="34" t="s">
        <v>357</v>
      </c>
      <c r="B59" s="34" t="s">
        <v>47</v>
      </c>
      <c r="C59" s="34" t="s">
        <v>272</v>
      </c>
      <c r="D59" s="62">
        <v>23850</v>
      </c>
      <c r="E59" s="62">
        <v>27250</v>
      </c>
      <c r="F59" s="62">
        <v>30650</v>
      </c>
      <c r="G59" s="62">
        <v>34050</v>
      </c>
      <c r="H59" s="62">
        <v>36800</v>
      </c>
      <c r="I59" s="62">
        <v>39500</v>
      </c>
      <c r="J59" s="62">
        <v>42250</v>
      </c>
      <c r="K59" s="62">
        <v>44950</v>
      </c>
      <c r="L59" s="62">
        <f t="shared" si="0"/>
        <v>47670</v>
      </c>
      <c r="M59" s="62">
        <f t="shared" si="1"/>
        <v>50394</v>
      </c>
      <c r="N59" s="62">
        <f t="shared" si="2"/>
        <v>53118</v>
      </c>
      <c r="O59" s="62">
        <f t="shared" si="3"/>
        <v>55842</v>
      </c>
      <c r="P59" s="62">
        <v>14350</v>
      </c>
      <c r="Q59" s="62">
        <v>18310</v>
      </c>
      <c r="R59" s="62">
        <v>23030</v>
      </c>
      <c r="S59" s="62">
        <v>27750</v>
      </c>
      <c r="T59" s="62">
        <v>32470</v>
      </c>
      <c r="U59" s="62">
        <v>37190</v>
      </c>
      <c r="V59" s="62">
        <v>41910</v>
      </c>
      <c r="W59" s="62">
        <v>44950</v>
      </c>
      <c r="X59" s="62">
        <f t="shared" si="4"/>
        <v>38850</v>
      </c>
      <c r="Y59" s="62">
        <f t="shared" si="5"/>
        <v>41070</v>
      </c>
      <c r="Z59" s="62">
        <f t="shared" si="6"/>
        <v>43290</v>
      </c>
      <c r="AA59" s="62">
        <f t="shared" si="7"/>
        <v>45510</v>
      </c>
      <c r="AB59">
        <v>38150</v>
      </c>
      <c r="AC59">
        <v>43600</v>
      </c>
      <c r="AD59">
        <v>49050</v>
      </c>
      <c r="AE59">
        <v>54450</v>
      </c>
      <c r="AF59">
        <v>58850</v>
      </c>
      <c r="AG59">
        <v>63200</v>
      </c>
      <c r="AH59">
        <v>67550</v>
      </c>
      <c r="AI59">
        <v>71900</v>
      </c>
      <c r="AJ59" s="62">
        <f t="shared" si="8"/>
        <v>76230</v>
      </c>
      <c r="AK59" s="62">
        <f t="shared" si="9"/>
        <v>80586</v>
      </c>
      <c r="AL59" s="62">
        <f t="shared" si="10"/>
        <v>84942</v>
      </c>
      <c r="AM59" s="62">
        <f t="shared" si="11"/>
        <v>89298</v>
      </c>
    </row>
    <row r="60" spans="1:39" x14ac:dyDescent="0.35">
      <c r="A60" s="34" t="s">
        <v>358</v>
      </c>
      <c r="B60" s="34" t="s">
        <v>146</v>
      </c>
      <c r="C60" s="34" t="s">
        <v>276</v>
      </c>
      <c r="D60" s="62">
        <v>24100</v>
      </c>
      <c r="E60" s="62">
        <v>27550</v>
      </c>
      <c r="F60" s="62">
        <v>31000</v>
      </c>
      <c r="G60" s="62">
        <v>34400</v>
      </c>
      <c r="H60" s="62">
        <v>37200</v>
      </c>
      <c r="I60" s="62">
        <v>39950</v>
      </c>
      <c r="J60" s="62">
        <v>42700</v>
      </c>
      <c r="K60" s="62">
        <v>45450</v>
      </c>
      <c r="L60" s="62">
        <f t="shared" si="0"/>
        <v>48160</v>
      </c>
      <c r="M60" s="62">
        <f t="shared" si="1"/>
        <v>50912</v>
      </c>
      <c r="N60" s="62">
        <f t="shared" si="2"/>
        <v>53664</v>
      </c>
      <c r="O60" s="62">
        <f t="shared" si="3"/>
        <v>56416</v>
      </c>
      <c r="P60" s="62">
        <v>14500</v>
      </c>
      <c r="Q60" s="62">
        <v>18310</v>
      </c>
      <c r="R60" s="62">
        <v>23030</v>
      </c>
      <c r="S60" s="62">
        <v>27750</v>
      </c>
      <c r="T60" s="62">
        <v>32470</v>
      </c>
      <c r="U60" s="62">
        <v>37190</v>
      </c>
      <c r="V60" s="62">
        <v>41910</v>
      </c>
      <c r="W60" s="62">
        <v>45450</v>
      </c>
      <c r="X60" s="62">
        <f t="shared" si="4"/>
        <v>38850</v>
      </c>
      <c r="Y60" s="62">
        <f t="shared" si="5"/>
        <v>41070</v>
      </c>
      <c r="Z60" s="62">
        <f t="shared" si="6"/>
        <v>43290</v>
      </c>
      <c r="AA60" s="62">
        <f t="shared" si="7"/>
        <v>45510</v>
      </c>
      <c r="AB60">
        <v>38550</v>
      </c>
      <c r="AC60">
        <v>44050</v>
      </c>
      <c r="AD60">
        <v>49550</v>
      </c>
      <c r="AE60">
        <v>55050</v>
      </c>
      <c r="AF60">
        <v>59500</v>
      </c>
      <c r="AG60">
        <v>63900</v>
      </c>
      <c r="AH60">
        <v>68300</v>
      </c>
      <c r="AI60">
        <v>72700</v>
      </c>
      <c r="AJ60" s="62">
        <f t="shared" si="8"/>
        <v>77070</v>
      </c>
      <c r="AK60" s="62">
        <f t="shared" si="9"/>
        <v>81474</v>
      </c>
      <c r="AL60" s="62">
        <f t="shared" si="10"/>
        <v>85878</v>
      </c>
      <c r="AM60" s="62">
        <f t="shared" si="11"/>
        <v>90282</v>
      </c>
    </row>
    <row r="61" spans="1:39" x14ac:dyDescent="0.35">
      <c r="A61" s="34" t="s">
        <v>359</v>
      </c>
      <c r="B61" s="34" t="s">
        <v>37</v>
      </c>
      <c r="C61" s="34" t="s">
        <v>283</v>
      </c>
      <c r="D61" s="62">
        <v>23850</v>
      </c>
      <c r="E61" s="62">
        <v>27250</v>
      </c>
      <c r="F61" s="62">
        <v>30650</v>
      </c>
      <c r="G61" s="62">
        <v>34050</v>
      </c>
      <c r="H61" s="62">
        <v>36800</v>
      </c>
      <c r="I61" s="62">
        <v>39500</v>
      </c>
      <c r="J61" s="62">
        <v>42250</v>
      </c>
      <c r="K61" s="62">
        <v>44950</v>
      </c>
      <c r="L61" s="62">
        <f t="shared" si="0"/>
        <v>47670</v>
      </c>
      <c r="M61" s="62">
        <f t="shared" si="1"/>
        <v>50394</v>
      </c>
      <c r="N61" s="62">
        <f t="shared" si="2"/>
        <v>53118</v>
      </c>
      <c r="O61" s="62">
        <f t="shared" si="3"/>
        <v>55842</v>
      </c>
      <c r="P61" s="62">
        <v>14350</v>
      </c>
      <c r="Q61" s="62">
        <v>18310</v>
      </c>
      <c r="R61" s="62">
        <v>23030</v>
      </c>
      <c r="S61" s="62">
        <v>27750</v>
      </c>
      <c r="T61" s="62">
        <v>32470</v>
      </c>
      <c r="U61" s="62">
        <v>37190</v>
      </c>
      <c r="V61" s="62">
        <v>41910</v>
      </c>
      <c r="W61" s="62">
        <v>44950</v>
      </c>
      <c r="X61" s="62">
        <f t="shared" si="4"/>
        <v>38850</v>
      </c>
      <c r="Y61" s="62">
        <f t="shared" si="5"/>
        <v>41070</v>
      </c>
      <c r="Z61" s="62">
        <f t="shared" si="6"/>
        <v>43290</v>
      </c>
      <c r="AA61" s="62">
        <f t="shared" si="7"/>
        <v>45510</v>
      </c>
      <c r="AB61">
        <v>38150</v>
      </c>
      <c r="AC61">
        <v>43600</v>
      </c>
      <c r="AD61">
        <v>49050</v>
      </c>
      <c r="AE61">
        <v>54450</v>
      </c>
      <c r="AF61">
        <v>58850</v>
      </c>
      <c r="AG61">
        <v>63200</v>
      </c>
      <c r="AH61">
        <v>67550</v>
      </c>
      <c r="AI61">
        <v>71900</v>
      </c>
      <c r="AJ61" s="62">
        <f t="shared" si="8"/>
        <v>76230</v>
      </c>
      <c r="AK61" s="62">
        <f t="shared" si="9"/>
        <v>80586</v>
      </c>
      <c r="AL61" s="62">
        <f t="shared" si="10"/>
        <v>84942</v>
      </c>
      <c r="AM61" s="62">
        <f t="shared" si="11"/>
        <v>89298</v>
      </c>
    </row>
    <row r="62" spans="1:39" x14ac:dyDescent="0.35">
      <c r="A62" s="34" t="s">
        <v>360</v>
      </c>
      <c r="B62" s="34" t="s">
        <v>147</v>
      </c>
      <c r="C62" s="34" t="s">
        <v>290</v>
      </c>
      <c r="D62" s="62">
        <v>34100</v>
      </c>
      <c r="E62" s="62">
        <v>39000</v>
      </c>
      <c r="F62" s="62">
        <v>43850</v>
      </c>
      <c r="G62" s="62">
        <v>48700</v>
      </c>
      <c r="H62" s="62">
        <v>52600</v>
      </c>
      <c r="I62" s="62">
        <v>56500</v>
      </c>
      <c r="J62" s="62">
        <v>60400</v>
      </c>
      <c r="K62" s="62">
        <v>64300</v>
      </c>
      <c r="L62" s="62">
        <f t="shared" si="0"/>
        <v>68180</v>
      </c>
      <c r="M62" s="62">
        <f t="shared" si="1"/>
        <v>72076</v>
      </c>
      <c r="N62" s="62">
        <f t="shared" si="2"/>
        <v>75972</v>
      </c>
      <c r="O62" s="62">
        <f t="shared" si="3"/>
        <v>79868</v>
      </c>
      <c r="P62" s="62">
        <v>20450</v>
      </c>
      <c r="Q62" s="62">
        <v>23400</v>
      </c>
      <c r="R62" s="62">
        <v>26300</v>
      </c>
      <c r="S62" s="62">
        <v>29200</v>
      </c>
      <c r="T62" s="62">
        <v>32470</v>
      </c>
      <c r="U62" s="62">
        <v>37190</v>
      </c>
      <c r="V62" s="62">
        <v>41910</v>
      </c>
      <c r="W62" s="62">
        <v>46630</v>
      </c>
      <c r="X62" s="62">
        <f t="shared" si="4"/>
        <v>40880</v>
      </c>
      <c r="Y62" s="62">
        <f t="shared" si="5"/>
        <v>43216</v>
      </c>
      <c r="Z62" s="62">
        <f t="shared" si="6"/>
        <v>45552</v>
      </c>
      <c r="AA62" s="62">
        <f t="shared" si="7"/>
        <v>47888</v>
      </c>
      <c r="AB62">
        <v>54550</v>
      </c>
      <c r="AC62">
        <v>62350</v>
      </c>
      <c r="AD62">
        <v>70150</v>
      </c>
      <c r="AE62">
        <v>77900</v>
      </c>
      <c r="AF62">
        <v>84150</v>
      </c>
      <c r="AG62">
        <v>90400</v>
      </c>
      <c r="AH62">
        <v>96600</v>
      </c>
      <c r="AI62">
        <v>102850</v>
      </c>
      <c r="AJ62" s="62">
        <f t="shared" si="8"/>
        <v>109060</v>
      </c>
      <c r="AK62" s="62">
        <f t="shared" si="9"/>
        <v>115292</v>
      </c>
      <c r="AL62" s="62">
        <f t="shared" si="10"/>
        <v>121524</v>
      </c>
      <c r="AM62" s="62">
        <f t="shared" si="11"/>
        <v>127755.99999999999</v>
      </c>
    </row>
    <row r="63" spans="1:39" x14ac:dyDescent="0.35">
      <c r="A63" s="34" t="s">
        <v>361</v>
      </c>
      <c r="B63" s="34" t="s">
        <v>148</v>
      </c>
      <c r="C63" s="34" t="s">
        <v>287</v>
      </c>
      <c r="D63" s="62">
        <v>27550</v>
      </c>
      <c r="E63" s="62">
        <v>31450</v>
      </c>
      <c r="F63" s="62">
        <v>35400</v>
      </c>
      <c r="G63" s="62">
        <v>39300</v>
      </c>
      <c r="H63" s="62">
        <v>42450</v>
      </c>
      <c r="I63" s="62">
        <v>45600</v>
      </c>
      <c r="J63" s="62">
        <v>48750</v>
      </c>
      <c r="K63" s="62">
        <v>51900</v>
      </c>
      <c r="L63" s="62">
        <f t="shared" si="0"/>
        <v>55020</v>
      </c>
      <c r="M63" s="62">
        <f t="shared" si="1"/>
        <v>58164</v>
      </c>
      <c r="N63" s="62">
        <f t="shared" si="2"/>
        <v>61308</v>
      </c>
      <c r="O63" s="62">
        <f t="shared" si="3"/>
        <v>64451.999999999993</v>
      </c>
      <c r="P63" s="62">
        <v>16550</v>
      </c>
      <c r="Q63" s="62">
        <v>18900</v>
      </c>
      <c r="R63" s="62">
        <v>23030</v>
      </c>
      <c r="S63" s="62">
        <v>27750</v>
      </c>
      <c r="T63" s="62">
        <v>32470</v>
      </c>
      <c r="U63" s="62">
        <v>37190</v>
      </c>
      <c r="V63" s="62">
        <v>41910</v>
      </c>
      <c r="W63" s="62">
        <v>46630</v>
      </c>
      <c r="X63" s="62">
        <f t="shared" si="4"/>
        <v>38850</v>
      </c>
      <c r="Y63" s="62">
        <f t="shared" si="5"/>
        <v>41070</v>
      </c>
      <c r="Z63" s="62">
        <f t="shared" si="6"/>
        <v>43290</v>
      </c>
      <c r="AA63" s="62">
        <f t="shared" si="7"/>
        <v>45510</v>
      </c>
      <c r="AB63">
        <v>44050</v>
      </c>
      <c r="AC63">
        <v>50350</v>
      </c>
      <c r="AD63">
        <v>56650</v>
      </c>
      <c r="AE63">
        <v>62900</v>
      </c>
      <c r="AF63">
        <v>67950</v>
      </c>
      <c r="AG63">
        <v>73000</v>
      </c>
      <c r="AH63">
        <v>78000</v>
      </c>
      <c r="AI63">
        <v>83050</v>
      </c>
      <c r="AJ63" s="62">
        <f t="shared" si="8"/>
        <v>88060</v>
      </c>
      <c r="AK63" s="62">
        <f t="shared" si="9"/>
        <v>93092</v>
      </c>
      <c r="AL63" s="62">
        <f t="shared" si="10"/>
        <v>98124</v>
      </c>
      <c r="AM63" s="62">
        <f t="shared" si="11"/>
        <v>103156</v>
      </c>
    </row>
    <row r="64" spans="1:39" x14ac:dyDescent="0.35">
      <c r="A64" s="34" t="s">
        <v>362</v>
      </c>
      <c r="B64" s="34" t="s">
        <v>149</v>
      </c>
      <c r="C64" s="34" t="s">
        <v>279</v>
      </c>
      <c r="D64" s="62">
        <v>23850</v>
      </c>
      <c r="E64" s="62">
        <v>27250</v>
      </c>
      <c r="F64" s="62">
        <v>30650</v>
      </c>
      <c r="G64" s="62">
        <v>34050</v>
      </c>
      <c r="H64" s="62">
        <v>36800</v>
      </c>
      <c r="I64" s="62">
        <v>39500</v>
      </c>
      <c r="J64" s="62">
        <v>42250</v>
      </c>
      <c r="K64" s="62">
        <v>44950</v>
      </c>
      <c r="L64" s="62">
        <f t="shared" si="0"/>
        <v>47670</v>
      </c>
      <c r="M64" s="62">
        <f t="shared" si="1"/>
        <v>50394</v>
      </c>
      <c r="N64" s="62">
        <f t="shared" si="2"/>
        <v>53118</v>
      </c>
      <c r="O64" s="62">
        <f t="shared" si="3"/>
        <v>55842</v>
      </c>
      <c r="P64" s="62">
        <v>14350</v>
      </c>
      <c r="Q64" s="62">
        <v>18310</v>
      </c>
      <c r="R64" s="62">
        <v>23030</v>
      </c>
      <c r="S64" s="62">
        <v>27750</v>
      </c>
      <c r="T64" s="62">
        <v>32470</v>
      </c>
      <c r="U64" s="62">
        <v>37190</v>
      </c>
      <c r="V64" s="62">
        <v>41910</v>
      </c>
      <c r="W64" s="62">
        <v>44950</v>
      </c>
      <c r="X64" s="62">
        <f t="shared" si="4"/>
        <v>38850</v>
      </c>
      <c r="Y64" s="62">
        <f t="shared" si="5"/>
        <v>41070</v>
      </c>
      <c r="Z64" s="62">
        <f t="shared" si="6"/>
        <v>43290</v>
      </c>
      <c r="AA64" s="62">
        <f t="shared" si="7"/>
        <v>45510</v>
      </c>
      <c r="AB64">
        <v>38150</v>
      </c>
      <c r="AC64">
        <v>43600</v>
      </c>
      <c r="AD64">
        <v>49050</v>
      </c>
      <c r="AE64">
        <v>54450</v>
      </c>
      <c r="AF64">
        <v>58850</v>
      </c>
      <c r="AG64">
        <v>63200</v>
      </c>
      <c r="AH64">
        <v>67550</v>
      </c>
      <c r="AI64">
        <v>71900</v>
      </c>
      <c r="AJ64" s="62">
        <f t="shared" si="8"/>
        <v>76230</v>
      </c>
      <c r="AK64" s="62">
        <f t="shared" si="9"/>
        <v>80586</v>
      </c>
      <c r="AL64" s="62">
        <f t="shared" si="10"/>
        <v>84942</v>
      </c>
      <c r="AM64" s="62">
        <f t="shared" si="11"/>
        <v>89298</v>
      </c>
    </row>
    <row r="65" spans="1:39" x14ac:dyDescent="0.35">
      <c r="A65" s="34" t="s">
        <v>363</v>
      </c>
      <c r="B65" s="34" t="s">
        <v>150</v>
      </c>
      <c r="C65" s="34" t="s">
        <v>292</v>
      </c>
      <c r="D65" s="62">
        <v>23850</v>
      </c>
      <c r="E65" s="62">
        <v>27250</v>
      </c>
      <c r="F65" s="62">
        <v>30650</v>
      </c>
      <c r="G65" s="62">
        <v>34050</v>
      </c>
      <c r="H65" s="62">
        <v>36800</v>
      </c>
      <c r="I65" s="62">
        <v>39500</v>
      </c>
      <c r="J65" s="62">
        <v>42250</v>
      </c>
      <c r="K65" s="62">
        <v>44950</v>
      </c>
      <c r="L65" s="62">
        <f t="shared" si="0"/>
        <v>47670</v>
      </c>
      <c r="M65" s="62">
        <f t="shared" si="1"/>
        <v>50394</v>
      </c>
      <c r="N65" s="62">
        <f t="shared" si="2"/>
        <v>53118</v>
      </c>
      <c r="O65" s="62">
        <f t="shared" si="3"/>
        <v>55842</v>
      </c>
      <c r="P65" s="62">
        <v>14350</v>
      </c>
      <c r="Q65" s="62">
        <v>18310</v>
      </c>
      <c r="R65" s="62">
        <v>23030</v>
      </c>
      <c r="S65" s="62">
        <v>27750</v>
      </c>
      <c r="T65" s="62">
        <v>32470</v>
      </c>
      <c r="U65" s="62">
        <v>37190</v>
      </c>
      <c r="V65" s="62">
        <v>41910</v>
      </c>
      <c r="W65" s="62">
        <v>44950</v>
      </c>
      <c r="X65" s="62">
        <f t="shared" si="4"/>
        <v>38850</v>
      </c>
      <c r="Y65" s="62">
        <f t="shared" si="5"/>
        <v>41070</v>
      </c>
      <c r="Z65" s="62">
        <f t="shared" si="6"/>
        <v>43290</v>
      </c>
      <c r="AA65" s="62">
        <f t="shared" si="7"/>
        <v>45510</v>
      </c>
      <c r="AB65">
        <v>38150</v>
      </c>
      <c r="AC65">
        <v>43600</v>
      </c>
      <c r="AD65">
        <v>49050</v>
      </c>
      <c r="AE65">
        <v>54450</v>
      </c>
      <c r="AF65">
        <v>58850</v>
      </c>
      <c r="AG65">
        <v>63200</v>
      </c>
      <c r="AH65">
        <v>67550</v>
      </c>
      <c r="AI65">
        <v>71900</v>
      </c>
      <c r="AJ65" s="62">
        <f t="shared" si="8"/>
        <v>76230</v>
      </c>
      <c r="AK65" s="62">
        <f t="shared" si="9"/>
        <v>80586</v>
      </c>
      <c r="AL65" s="62">
        <f t="shared" si="10"/>
        <v>84942</v>
      </c>
      <c r="AM65" s="62">
        <f t="shared" si="11"/>
        <v>89298</v>
      </c>
    </row>
    <row r="66" spans="1:39" x14ac:dyDescent="0.35">
      <c r="A66" s="34" t="s">
        <v>364</v>
      </c>
      <c r="B66" s="34" t="s">
        <v>151</v>
      </c>
      <c r="C66" s="34" t="s">
        <v>276</v>
      </c>
      <c r="D66" s="62">
        <v>23850</v>
      </c>
      <c r="E66" s="62">
        <v>27250</v>
      </c>
      <c r="F66" s="62">
        <v>30650</v>
      </c>
      <c r="G66" s="62">
        <v>34050</v>
      </c>
      <c r="H66" s="62">
        <v>36800</v>
      </c>
      <c r="I66" s="62">
        <v>39500</v>
      </c>
      <c r="J66" s="62">
        <v>42250</v>
      </c>
      <c r="K66" s="62">
        <v>44950</v>
      </c>
      <c r="L66" s="62">
        <f t="shared" si="0"/>
        <v>47670</v>
      </c>
      <c r="M66" s="62">
        <f t="shared" si="1"/>
        <v>50394</v>
      </c>
      <c r="N66" s="62">
        <f t="shared" si="2"/>
        <v>53118</v>
      </c>
      <c r="O66" s="62">
        <f t="shared" si="3"/>
        <v>55842</v>
      </c>
      <c r="P66" s="62">
        <v>14350</v>
      </c>
      <c r="Q66" s="62">
        <v>18310</v>
      </c>
      <c r="R66" s="62">
        <v>23030</v>
      </c>
      <c r="S66" s="62">
        <v>27750</v>
      </c>
      <c r="T66" s="62">
        <v>32470</v>
      </c>
      <c r="U66" s="62">
        <v>37190</v>
      </c>
      <c r="V66" s="62">
        <v>41910</v>
      </c>
      <c r="W66" s="62">
        <v>44950</v>
      </c>
      <c r="X66" s="62">
        <f t="shared" si="4"/>
        <v>38850</v>
      </c>
      <c r="Y66" s="62">
        <f t="shared" si="5"/>
        <v>41070</v>
      </c>
      <c r="Z66" s="62">
        <f t="shared" si="6"/>
        <v>43290</v>
      </c>
      <c r="AA66" s="62">
        <f t="shared" si="7"/>
        <v>45510</v>
      </c>
      <c r="AB66">
        <v>38150</v>
      </c>
      <c r="AC66">
        <v>43600</v>
      </c>
      <c r="AD66">
        <v>49050</v>
      </c>
      <c r="AE66">
        <v>54450</v>
      </c>
      <c r="AF66">
        <v>58850</v>
      </c>
      <c r="AG66">
        <v>63200</v>
      </c>
      <c r="AH66">
        <v>67550</v>
      </c>
      <c r="AI66">
        <v>71900</v>
      </c>
      <c r="AJ66" s="62">
        <f t="shared" si="8"/>
        <v>76230</v>
      </c>
      <c r="AK66" s="62">
        <f t="shared" si="9"/>
        <v>80586</v>
      </c>
      <c r="AL66" s="62">
        <f t="shared" si="10"/>
        <v>84942</v>
      </c>
      <c r="AM66" s="62">
        <f t="shared" si="11"/>
        <v>89298</v>
      </c>
    </row>
    <row r="67" spans="1:39" x14ac:dyDescent="0.35">
      <c r="A67" s="34" t="s">
        <v>365</v>
      </c>
      <c r="B67" s="34" t="s">
        <v>40</v>
      </c>
      <c r="C67" s="34" t="s">
        <v>274</v>
      </c>
      <c r="D67" s="62">
        <v>23850</v>
      </c>
      <c r="E67" s="62">
        <v>27250</v>
      </c>
      <c r="F67" s="62">
        <v>30650</v>
      </c>
      <c r="G67" s="62">
        <v>34050</v>
      </c>
      <c r="H67" s="62">
        <v>36800</v>
      </c>
      <c r="I67" s="62">
        <v>39500</v>
      </c>
      <c r="J67" s="62">
        <v>42250</v>
      </c>
      <c r="K67" s="62">
        <v>44950</v>
      </c>
      <c r="L67" s="62">
        <f t="shared" ref="L67:L130" si="12">G67*1.4</f>
        <v>47670</v>
      </c>
      <c r="M67" s="62">
        <f t="shared" ref="M67:M130" si="13">G67*1.48</f>
        <v>50394</v>
      </c>
      <c r="N67" s="62">
        <f t="shared" ref="N67:N130" si="14">G67*1.56</f>
        <v>53118</v>
      </c>
      <c r="O67" s="62">
        <f t="shared" ref="O67:O130" si="15">G67*1.64</f>
        <v>55842</v>
      </c>
      <c r="P67" s="62">
        <v>14350</v>
      </c>
      <c r="Q67" s="62">
        <v>18310</v>
      </c>
      <c r="R67" s="62">
        <v>23030</v>
      </c>
      <c r="S67" s="62">
        <v>27750</v>
      </c>
      <c r="T67" s="62">
        <v>32470</v>
      </c>
      <c r="U67" s="62">
        <v>37190</v>
      </c>
      <c r="V67" s="62">
        <v>41910</v>
      </c>
      <c r="W67" s="62">
        <v>44950</v>
      </c>
      <c r="X67" s="62">
        <f t="shared" ref="X67:X130" si="16">S67*1.4</f>
        <v>38850</v>
      </c>
      <c r="Y67" s="62">
        <f t="shared" ref="Y67:Y130" si="17">S67*1.48</f>
        <v>41070</v>
      </c>
      <c r="Z67" s="62">
        <f t="shared" ref="Z67:Z130" si="18">S67*1.56</f>
        <v>43290</v>
      </c>
      <c r="AA67" s="62">
        <f t="shared" ref="AA67:AA130" si="19">S67*1.64</f>
        <v>45510</v>
      </c>
      <c r="AB67">
        <v>38150</v>
      </c>
      <c r="AC67">
        <v>43600</v>
      </c>
      <c r="AD67">
        <v>49050</v>
      </c>
      <c r="AE67">
        <v>54450</v>
      </c>
      <c r="AF67">
        <v>58850</v>
      </c>
      <c r="AG67">
        <v>63200</v>
      </c>
      <c r="AH67">
        <v>67550</v>
      </c>
      <c r="AI67">
        <v>71900</v>
      </c>
      <c r="AJ67" s="62">
        <f t="shared" ref="AJ67:AJ130" si="20">AE67*1.4</f>
        <v>76230</v>
      </c>
      <c r="AK67" s="62">
        <f t="shared" ref="AK67:AK130" si="21">AE67*1.48</f>
        <v>80586</v>
      </c>
      <c r="AL67" s="62">
        <f t="shared" ref="AL67:AL130" si="22">AE67*1.56</f>
        <v>84942</v>
      </c>
      <c r="AM67" s="62">
        <f t="shared" ref="AM67:AM130" si="23">AE67*1.64</f>
        <v>89298</v>
      </c>
    </row>
    <row r="68" spans="1:39" x14ac:dyDescent="0.35">
      <c r="A68" s="34" t="s">
        <v>366</v>
      </c>
      <c r="B68" s="34" t="s">
        <v>152</v>
      </c>
      <c r="C68" s="34" t="s">
        <v>286</v>
      </c>
      <c r="D68" s="62">
        <v>23850</v>
      </c>
      <c r="E68" s="62">
        <v>27250</v>
      </c>
      <c r="F68" s="62">
        <v>30650</v>
      </c>
      <c r="G68" s="62">
        <v>34050</v>
      </c>
      <c r="H68" s="62">
        <v>36800</v>
      </c>
      <c r="I68" s="62">
        <v>39500</v>
      </c>
      <c r="J68" s="62">
        <v>42250</v>
      </c>
      <c r="K68" s="62">
        <v>44950</v>
      </c>
      <c r="L68" s="62">
        <f t="shared" si="12"/>
        <v>47670</v>
      </c>
      <c r="M68" s="62">
        <f t="shared" si="13"/>
        <v>50394</v>
      </c>
      <c r="N68" s="62">
        <f t="shared" si="14"/>
        <v>53118</v>
      </c>
      <c r="O68" s="62">
        <f t="shared" si="15"/>
        <v>55842</v>
      </c>
      <c r="P68" s="62">
        <v>14350</v>
      </c>
      <c r="Q68" s="62">
        <v>18310</v>
      </c>
      <c r="R68" s="62">
        <v>23030</v>
      </c>
      <c r="S68" s="62">
        <v>27750</v>
      </c>
      <c r="T68" s="62">
        <v>32470</v>
      </c>
      <c r="U68" s="62">
        <v>37190</v>
      </c>
      <c r="V68" s="62">
        <v>41910</v>
      </c>
      <c r="W68" s="62">
        <v>44950</v>
      </c>
      <c r="X68" s="62">
        <f t="shared" si="16"/>
        <v>38850</v>
      </c>
      <c r="Y68" s="62">
        <f t="shared" si="17"/>
        <v>41070</v>
      </c>
      <c r="Z68" s="62">
        <f t="shared" si="18"/>
        <v>43290</v>
      </c>
      <c r="AA68" s="62">
        <f t="shared" si="19"/>
        <v>45510</v>
      </c>
      <c r="AB68">
        <v>38150</v>
      </c>
      <c r="AC68">
        <v>43600</v>
      </c>
      <c r="AD68">
        <v>49050</v>
      </c>
      <c r="AE68">
        <v>54450</v>
      </c>
      <c r="AF68">
        <v>58850</v>
      </c>
      <c r="AG68">
        <v>63200</v>
      </c>
      <c r="AH68">
        <v>67550</v>
      </c>
      <c r="AI68">
        <v>71900</v>
      </c>
      <c r="AJ68" s="62">
        <f t="shared" si="20"/>
        <v>76230</v>
      </c>
      <c r="AK68" s="62">
        <f t="shared" si="21"/>
        <v>80586</v>
      </c>
      <c r="AL68" s="62">
        <f t="shared" si="22"/>
        <v>84942</v>
      </c>
      <c r="AM68" s="62">
        <f t="shared" si="23"/>
        <v>89298</v>
      </c>
    </row>
    <row r="69" spans="1:39" x14ac:dyDescent="0.35">
      <c r="A69" s="34" t="s">
        <v>367</v>
      </c>
      <c r="B69" s="34" t="s">
        <v>153</v>
      </c>
      <c r="C69" s="34" t="s">
        <v>272</v>
      </c>
      <c r="D69" s="62">
        <v>28900</v>
      </c>
      <c r="E69" s="62">
        <v>33000</v>
      </c>
      <c r="F69" s="62">
        <v>37150</v>
      </c>
      <c r="G69" s="62">
        <v>41250</v>
      </c>
      <c r="H69" s="62">
        <v>44550</v>
      </c>
      <c r="I69" s="62">
        <v>47850</v>
      </c>
      <c r="J69" s="62">
        <v>51150</v>
      </c>
      <c r="K69" s="62">
        <v>54450</v>
      </c>
      <c r="L69" s="62">
        <f t="shared" si="12"/>
        <v>57749.999999999993</v>
      </c>
      <c r="M69" s="62">
        <f t="shared" si="13"/>
        <v>61050</v>
      </c>
      <c r="N69" s="62">
        <f t="shared" si="14"/>
        <v>64350</v>
      </c>
      <c r="O69" s="62">
        <f t="shared" si="15"/>
        <v>67650</v>
      </c>
      <c r="P69" s="62">
        <v>17350</v>
      </c>
      <c r="Q69" s="62">
        <v>19800</v>
      </c>
      <c r="R69" s="62">
        <v>23030</v>
      </c>
      <c r="S69" s="62">
        <v>27750</v>
      </c>
      <c r="T69" s="62">
        <v>32470</v>
      </c>
      <c r="U69" s="62">
        <v>37190</v>
      </c>
      <c r="V69" s="62">
        <v>41910</v>
      </c>
      <c r="W69" s="62">
        <v>46630</v>
      </c>
      <c r="X69" s="62">
        <f t="shared" si="16"/>
        <v>38850</v>
      </c>
      <c r="Y69" s="62">
        <f t="shared" si="17"/>
        <v>41070</v>
      </c>
      <c r="Z69" s="62">
        <f t="shared" si="18"/>
        <v>43290</v>
      </c>
      <c r="AA69" s="62">
        <f t="shared" si="19"/>
        <v>45510</v>
      </c>
      <c r="AB69">
        <v>46200</v>
      </c>
      <c r="AC69">
        <v>52800</v>
      </c>
      <c r="AD69">
        <v>59400</v>
      </c>
      <c r="AE69">
        <v>66000</v>
      </c>
      <c r="AF69">
        <v>71300</v>
      </c>
      <c r="AG69">
        <v>76600</v>
      </c>
      <c r="AH69">
        <v>81850</v>
      </c>
      <c r="AI69">
        <v>87150</v>
      </c>
      <c r="AJ69" s="62">
        <f t="shared" si="20"/>
        <v>92400</v>
      </c>
      <c r="AK69" s="62">
        <f t="shared" si="21"/>
        <v>97680</v>
      </c>
      <c r="AL69" s="62">
        <f t="shared" si="22"/>
        <v>102960</v>
      </c>
      <c r="AM69" s="62">
        <f t="shared" si="23"/>
        <v>108240</v>
      </c>
    </row>
    <row r="70" spans="1:39" x14ac:dyDescent="0.35">
      <c r="A70" s="34" t="s">
        <v>368</v>
      </c>
      <c r="B70" s="34" t="s">
        <v>61</v>
      </c>
      <c r="C70" s="34" t="s">
        <v>292</v>
      </c>
      <c r="D70" s="62">
        <v>24100</v>
      </c>
      <c r="E70" s="62">
        <v>27550</v>
      </c>
      <c r="F70" s="62">
        <v>31000</v>
      </c>
      <c r="G70" s="62">
        <v>34400</v>
      </c>
      <c r="H70" s="62">
        <v>37200</v>
      </c>
      <c r="I70" s="62">
        <v>39950</v>
      </c>
      <c r="J70" s="62">
        <v>42700</v>
      </c>
      <c r="K70" s="62">
        <v>45450</v>
      </c>
      <c r="L70" s="62">
        <f t="shared" si="12"/>
        <v>48160</v>
      </c>
      <c r="M70" s="62">
        <f t="shared" si="13"/>
        <v>50912</v>
      </c>
      <c r="N70" s="62">
        <f t="shared" si="14"/>
        <v>53664</v>
      </c>
      <c r="O70" s="62">
        <f t="shared" si="15"/>
        <v>56416</v>
      </c>
      <c r="P70" s="62">
        <v>14500</v>
      </c>
      <c r="Q70" s="62">
        <v>18310</v>
      </c>
      <c r="R70" s="62">
        <v>23030</v>
      </c>
      <c r="S70" s="62">
        <v>27750</v>
      </c>
      <c r="T70" s="62">
        <v>32470</v>
      </c>
      <c r="U70" s="62">
        <v>37190</v>
      </c>
      <c r="V70" s="62">
        <v>41910</v>
      </c>
      <c r="W70" s="62">
        <v>45450</v>
      </c>
      <c r="X70" s="62">
        <f t="shared" si="16"/>
        <v>38850</v>
      </c>
      <c r="Y70" s="62">
        <f t="shared" si="17"/>
        <v>41070</v>
      </c>
      <c r="Z70" s="62">
        <f t="shared" si="18"/>
        <v>43290</v>
      </c>
      <c r="AA70" s="62">
        <f t="shared" si="19"/>
        <v>45510</v>
      </c>
      <c r="AB70">
        <v>38550</v>
      </c>
      <c r="AC70">
        <v>44050</v>
      </c>
      <c r="AD70">
        <v>49550</v>
      </c>
      <c r="AE70">
        <v>55050</v>
      </c>
      <c r="AF70">
        <v>59500</v>
      </c>
      <c r="AG70">
        <v>63900</v>
      </c>
      <c r="AH70">
        <v>68300</v>
      </c>
      <c r="AI70">
        <v>72700</v>
      </c>
      <c r="AJ70" s="62">
        <f t="shared" si="20"/>
        <v>77070</v>
      </c>
      <c r="AK70" s="62">
        <f t="shared" si="21"/>
        <v>81474</v>
      </c>
      <c r="AL70" s="62">
        <f t="shared" si="22"/>
        <v>85878</v>
      </c>
      <c r="AM70" s="62">
        <f t="shared" si="23"/>
        <v>90282</v>
      </c>
    </row>
    <row r="71" spans="1:39" x14ac:dyDescent="0.35">
      <c r="A71" s="34" t="s">
        <v>369</v>
      </c>
      <c r="B71" s="34" t="s">
        <v>74</v>
      </c>
      <c r="C71" s="34" t="s">
        <v>290</v>
      </c>
      <c r="D71" s="62">
        <v>34100</v>
      </c>
      <c r="E71" s="62">
        <v>39000</v>
      </c>
      <c r="F71" s="62">
        <v>43850</v>
      </c>
      <c r="G71" s="62">
        <v>48700</v>
      </c>
      <c r="H71" s="62">
        <v>52600</v>
      </c>
      <c r="I71" s="62">
        <v>56500</v>
      </c>
      <c r="J71" s="62">
        <v>60400</v>
      </c>
      <c r="K71" s="62">
        <v>64300</v>
      </c>
      <c r="L71" s="62">
        <f t="shared" si="12"/>
        <v>68180</v>
      </c>
      <c r="M71" s="62">
        <f t="shared" si="13"/>
        <v>72076</v>
      </c>
      <c r="N71" s="62">
        <f t="shared" si="14"/>
        <v>75972</v>
      </c>
      <c r="O71" s="62">
        <f t="shared" si="15"/>
        <v>79868</v>
      </c>
      <c r="P71" s="62">
        <v>20450</v>
      </c>
      <c r="Q71" s="62">
        <v>23400</v>
      </c>
      <c r="R71" s="62">
        <v>26300</v>
      </c>
      <c r="S71" s="62">
        <v>29200</v>
      </c>
      <c r="T71" s="62">
        <v>32470</v>
      </c>
      <c r="U71" s="62">
        <v>37190</v>
      </c>
      <c r="V71" s="62">
        <v>41910</v>
      </c>
      <c r="W71" s="62">
        <v>46630</v>
      </c>
      <c r="X71" s="62">
        <f t="shared" si="16"/>
        <v>40880</v>
      </c>
      <c r="Y71" s="62">
        <f t="shared" si="17"/>
        <v>43216</v>
      </c>
      <c r="Z71" s="62">
        <f t="shared" si="18"/>
        <v>45552</v>
      </c>
      <c r="AA71" s="62">
        <f t="shared" si="19"/>
        <v>47888</v>
      </c>
      <c r="AB71">
        <v>54550</v>
      </c>
      <c r="AC71">
        <v>62350</v>
      </c>
      <c r="AD71">
        <v>70150</v>
      </c>
      <c r="AE71">
        <v>77900</v>
      </c>
      <c r="AF71">
        <v>84150</v>
      </c>
      <c r="AG71">
        <v>90400</v>
      </c>
      <c r="AH71">
        <v>96600</v>
      </c>
      <c r="AI71">
        <v>102850</v>
      </c>
      <c r="AJ71" s="62">
        <f t="shared" si="20"/>
        <v>109060</v>
      </c>
      <c r="AK71" s="62">
        <f t="shared" si="21"/>
        <v>115292</v>
      </c>
      <c r="AL71" s="62">
        <f t="shared" si="22"/>
        <v>121524</v>
      </c>
      <c r="AM71" s="62">
        <f t="shared" si="23"/>
        <v>127755.99999999999</v>
      </c>
    </row>
    <row r="72" spans="1:39" x14ac:dyDescent="0.35">
      <c r="A72" s="34" t="s">
        <v>370</v>
      </c>
      <c r="B72" s="34" t="s">
        <v>38</v>
      </c>
      <c r="C72" s="34" t="s">
        <v>285</v>
      </c>
      <c r="D72" s="62">
        <v>23850</v>
      </c>
      <c r="E72" s="62">
        <v>27250</v>
      </c>
      <c r="F72" s="62">
        <v>30650</v>
      </c>
      <c r="G72" s="62">
        <v>34050</v>
      </c>
      <c r="H72" s="62">
        <v>36800</v>
      </c>
      <c r="I72" s="62">
        <v>39500</v>
      </c>
      <c r="J72" s="62">
        <v>42250</v>
      </c>
      <c r="K72" s="62">
        <v>44950</v>
      </c>
      <c r="L72" s="62">
        <f t="shared" si="12"/>
        <v>47670</v>
      </c>
      <c r="M72" s="62">
        <f t="shared" si="13"/>
        <v>50394</v>
      </c>
      <c r="N72" s="62">
        <f t="shared" si="14"/>
        <v>53118</v>
      </c>
      <c r="O72" s="62">
        <f t="shared" si="15"/>
        <v>55842</v>
      </c>
      <c r="P72" s="62">
        <v>14350</v>
      </c>
      <c r="Q72" s="62">
        <v>18310</v>
      </c>
      <c r="R72" s="62">
        <v>23030</v>
      </c>
      <c r="S72" s="62">
        <v>27750</v>
      </c>
      <c r="T72" s="62">
        <v>32470</v>
      </c>
      <c r="U72" s="62">
        <v>37190</v>
      </c>
      <c r="V72" s="62">
        <v>41910</v>
      </c>
      <c r="W72" s="62">
        <v>44950</v>
      </c>
      <c r="X72" s="62">
        <f t="shared" si="16"/>
        <v>38850</v>
      </c>
      <c r="Y72" s="62">
        <f t="shared" si="17"/>
        <v>41070</v>
      </c>
      <c r="Z72" s="62">
        <f t="shared" si="18"/>
        <v>43290</v>
      </c>
      <c r="AA72" s="62">
        <f t="shared" si="19"/>
        <v>45510</v>
      </c>
      <c r="AB72">
        <v>38150</v>
      </c>
      <c r="AC72">
        <v>43600</v>
      </c>
      <c r="AD72">
        <v>49050</v>
      </c>
      <c r="AE72">
        <v>54450</v>
      </c>
      <c r="AF72">
        <v>58850</v>
      </c>
      <c r="AG72">
        <v>63200</v>
      </c>
      <c r="AH72">
        <v>67550</v>
      </c>
      <c r="AI72">
        <v>71900</v>
      </c>
      <c r="AJ72" s="62">
        <f t="shared" si="20"/>
        <v>76230</v>
      </c>
      <c r="AK72" s="62">
        <f t="shared" si="21"/>
        <v>80586</v>
      </c>
      <c r="AL72" s="62">
        <f t="shared" si="22"/>
        <v>84942</v>
      </c>
      <c r="AM72" s="62">
        <f t="shared" si="23"/>
        <v>89298</v>
      </c>
    </row>
    <row r="73" spans="1:39" x14ac:dyDescent="0.35">
      <c r="A73" s="34" t="s">
        <v>371</v>
      </c>
      <c r="B73" s="34" t="s">
        <v>154</v>
      </c>
      <c r="C73" s="34" t="s">
        <v>290</v>
      </c>
      <c r="D73" s="62">
        <v>26000</v>
      </c>
      <c r="E73" s="62">
        <v>29700</v>
      </c>
      <c r="F73" s="62">
        <v>33400</v>
      </c>
      <c r="G73" s="62">
        <v>37100</v>
      </c>
      <c r="H73" s="62">
        <v>40100</v>
      </c>
      <c r="I73" s="62">
        <v>43050</v>
      </c>
      <c r="J73" s="62">
        <v>46050</v>
      </c>
      <c r="K73" s="62">
        <v>49000</v>
      </c>
      <c r="L73" s="62">
        <f t="shared" si="12"/>
        <v>51940</v>
      </c>
      <c r="M73" s="62">
        <f t="shared" si="13"/>
        <v>54908</v>
      </c>
      <c r="N73" s="62">
        <f t="shared" si="14"/>
        <v>57876</v>
      </c>
      <c r="O73" s="62">
        <f t="shared" si="15"/>
        <v>60844</v>
      </c>
      <c r="P73" s="62">
        <v>15600</v>
      </c>
      <c r="Q73" s="62">
        <v>18310</v>
      </c>
      <c r="R73" s="62">
        <v>23030</v>
      </c>
      <c r="S73" s="62">
        <v>27750</v>
      </c>
      <c r="T73" s="62">
        <v>32470</v>
      </c>
      <c r="U73" s="62">
        <v>37190</v>
      </c>
      <c r="V73" s="62">
        <v>41910</v>
      </c>
      <c r="W73" s="62">
        <v>46630</v>
      </c>
      <c r="X73" s="62">
        <f t="shared" si="16"/>
        <v>38850</v>
      </c>
      <c r="Y73" s="62">
        <f t="shared" si="17"/>
        <v>41070</v>
      </c>
      <c r="Z73" s="62">
        <f t="shared" si="18"/>
        <v>43290</v>
      </c>
      <c r="AA73" s="62">
        <f t="shared" si="19"/>
        <v>45510</v>
      </c>
      <c r="AB73">
        <v>41550</v>
      </c>
      <c r="AC73">
        <v>47500</v>
      </c>
      <c r="AD73">
        <v>53450</v>
      </c>
      <c r="AE73">
        <v>59350</v>
      </c>
      <c r="AF73">
        <v>64100</v>
      </c>
      <c r="AG73">
        <v>68850</v>
      </c>
      <c r="AH73">
        <v>73600</v>
      </c>
      <c r="AI73">
        <v>78350</v>
      </c>
      <c r="AJ73" s="62">
        <f t="shared" si="20"/>
        <v>83090</v>
      </c>
      <c r="AK73" s="62">
        <f t="shared" si="21"/>
        <v>87838</v>
      </c>
      <c r="AL73" s="62">
        <f t="shared" si="22"/>
        <v>92586</v>
      </c>
      <c r="AM73" s="62">
        <f t="shared" si="23"/>
        <v>97334</v>
      </c>
    </row>
    <row r="74" spans="1:39" x14ac:dyDescent="0.35">
      <c r="A74" s="34" t="s">
        <v>372</v>
      </c>
      <c r="B74" s="34" t="s">
        <v>155</v>
      </c>
      <c r="C74" s="34" t="s">
        <v>282</v>
      </c>
      <c r="D74" s="62">
        <v>23850</v>
      </c>
      <c r="E74" s="62">
        <v>27250</v>
      </c>
      <c r="F74" s="62">
        <v>30650</v>
      </c>
      <c r="G74" s="62">
        <v>34050</v>
      </c>
      <c r="H74" s="62">
        <v>36800</v>
      </c>
      <c r="I74" s="62">
        <v>39500</v>
      </c>
      <c r="J74" s="62">
        <v>42250</v>
      </c>
      <c r="K74" s="62">
        <v>44950</v>
      </c>
      <c r="L74" s="62">
        <f t="shared" si="12"/>
        <v>47670</v>
      </c>
      <c r="M74" s="62">
        <f t="shared" si="13"/>
        <v>50394</v>
      </c>
      <c r="N74" s="62">
        <f t="shared" si="14"/>
        <v>53118</v>
      </c>
      <c r="O74" s="62">
        <f t="shared" si="15"/>
        <v>55842</v>
      </c>
      <c r="P74" s="62">
        <v>14350</v>
      </c>
      <c r="Q74" s="62">
        <v>18310</v>
      </c>
      <c r="R74" s="62">
        <v>23030</v>
      </c>
      <c r="S74" s="62">
        <v>27750</v>
      </c>
      <c r="T74" s="62">
        <v>32470</v>
      </c>
      <c r="U74" s="62">
        <v>37190</v>
      </c>
      <c r="V74" s="62">
        <v>41910</v>
      </c>
      <c r="W74" s="62">
        <v>44950</v>
      </c>
      <c r="X74" s="62">
        <f t="shared" si="16"/>
        <v>38850</v>
      </c>
      <c r="Y74" s="62">
        <f t="shared" si="17"/>
        <v>41070</v>
      </c>
      <c r="Z74" s="62">
        <f t="shared" si="18"/>
        <v>43290</v>
      </c>
      <c r="AA74" s="62">
        <f t="shared" si="19"/>
        <v>45510</v>
      </c>
      <c r="AB74">
        <v>38150</v>
      </c>
      <c r="AC74">
        <v>43600</v>
      </c>
      <c r="AD74">
        <v>49050</v>
      </c>
      <c r="AE74">
        <v>54450</v>
      </c>
      <c r="AF74">
        <v>58850</v>
      </c>
      <c r="AG74">
        <v>63200</v>
      </c>
      <c r="AH74">
        <v>67550</v>
      </c>
      <c r="AI74">
        <v>71900</v>
      </c>
      <c r="AJ74" s="62">
        <f t="shared" si="20"/>
        <v>76230</v>
      </c>
      <c r="AK74" s="62">
        <f t="shared" si="21"/>
        <v>80586</v>
      </c>
      <c r="AL74" s="62">
        <f t="shared" si="22"/>
        <v>84942</v>
      </c>
      <c r="AM74" s="62">
        <f t="shared" si="23"/>
        <v>89298</v>
      </c>
    </row>
    <row r="75" spans="1:39" x14ac:dyDescent="0.35">
      <c r="A75" s="34" t="s">
        <v>373</v>
      </c>
      <c r="B75" s="34" t="s">
        <v>48</v>
      </c>
      <c r="C75" s="34" t="s">
        <v>291</v>
      </c>
      <c r="D75" s="62">
        <v>25950</v>
      </c>
      <c r="E75" s="62">
        <v>29650</v>
      </c>
      <c r="F75" s="62">
        <v>33350</v>
      </c>
      <c r="G75" s="62">
        <v>37050</v>
      </c>
      <c r="H75" s="62">
        <v>40050</v>
      </c>
      <c r="I75" s="62">
        <v>43000</v>
      </c>
      <c r="J75" s="62">
        <v>45950</v>
      </c>
      <c r="K75" s="62">
        <v>48950</v>
      </c>
      <c r="L75" s="62">
        <f t="shared" si="12"/>
        <v>51870</v>
      </c>
      <c r="M75" s="62">
        <f t="shared" si="13"/>
        <v>54834</v>
      </c>
      <c r="N75" s="62">
        <f t="shared" si="14"/>
        <v>57798</v>
      </c>
      <c r="O75" s="62">
        <f t="shared" si="15"/>
        <v>60762</v>
      </c>
      <c r="P75" s="62">
        <v>15600</v>
      </c>
      <c r="Q75" s="62">
        <v>18310</v>
      </c>
      <c r="R75" s="62">
        <v>23030</v>
      </c>
      <c r="S75" s="62">
        <v>27750</v>
      </c>
      <c r="T75" s="62">
        <v>32470</v>
      </c>
      <c r="U75" s="62">
        <v>37190</v>
      </c>
      <c r="V75" s="62">
        <v>41910</v>
      </c>
      <c r="W75" s="62">
        <v>46630</v>
      </c>
      <c r="X75" s="62">
        <f t="shared" si="16"/>
        <v>38850</v>
      </c>
      <c r="Y75" s="62">
        <f t="shared" si="17"/>
        <v>41070</v>
      </c>
      <c r="Z75" s="62">
        <f t="shared" si="18"/>
        <v>43290</v>
      </c>
      <c r="AA75" s="62">
        <f t="shared" si="19"/>
        <v>45510</v>
      </c>
      <c r="AB75">
        <v>41550</v>
      </c>
      <c r="AC75">
        <v>47450</v>
      </c>
      <c r="AD75">
        <v>53400</v>
      </c>
      <c r="AE75">
        <v>59300</v>
      </c>
      <c r="AF75">
        <v>64050</v>
      </c>
      <c r="AG75">
        <v>68800</v>
      </c>
      <c r="AH75">
        <v>73550</v>
      </c>
      <c r="AI75">
        <v>78300</v>
      </c>
      <c r="AJ75" s="62">
        <f t="shared" si="20"/>
        <v>83020</v>
      </c>
      <c r="AK75" s="62">
        <f t="shared" si="21"/>
        <v>87764</v>
      </c>
      <c r="AL75" s="62">
        <f t="shared" si="22"/>
        <v>92508</v>
      </c>
      <c r="AM75" s="62">
        <f t="shared" si="23"/>
        <v>97252</v>
      </c>
    </row>
    <row r="76" spans="1:39" x14ac:dyDescent="0.35">
      <c r="A76" s="34" t="s">
        <v>374</v>
      </c>
      <c r="B76" s="34" t="s">
        <v>15</v>
      </c>
      <c r="C76" s="34" t="s">
        <v>280</v>
      </c>
      <c r="D76" s="62">
        <v>28250</v>
      </c>
      <c r="E76" s="62">
        <v>32300</v>
      </c>
      <c r="F76" s="62">
        <v>36350</v>
      </c>
      <c r="G76" s="62">
        <v>40350</v>
      </c>
      <c r="H76" s="62">
        <v>43600</v>
      </c>
      <c r="I76" s="62">
        <v>46850</v>
      </c>
      <c r="J76" s="62">
        <v>50050</v>
      </c>
      <c r="K76" s="62">
        <v>53300</v>
      </c>
      <c r="L76" s="62">
        <f t="shared" si="12"/>
        <v>56490</v>
      </c>
      <c r="M76" s="62">
        <f t="shared" si="13"/>
        <v>59718</v>
      </c>
      <c r="N76" s="62">
        <f t="shared" si="14"/>
        <v>62946</v>
      </c>
      <c r="O76" s="62">
        <f t="shared" si="15"/>
        <v>66174</v>
      </c>
      <c r="P76" s="62">
        <v>16950</v>
      </c>
      <c r="Q76" s="62">
        <v>19400</v>
      </c>
      <c r="R76" s="62">
        <v>23030</v>
      </c>
      <c r="S76" s="62">
        <v>27750</v>
      </c>
      <c r="T76" s="62">
        <v>32470</v>
      </c>
      <c r="U76" s="62">
        <v>37190</v>
      </c>
      <c r="V76" s="62">
        <v>41910</v>
      </c>
      <c r="W76" s="62">
        <v>46630</v>
      </c>
      <c r="X76" s="62">
        <f t="shared" si="16"/>
        <v>38850</v>
      </c>
      <c r="Y76" s="62">
        <f t="shared" si="17"/>
        <v>41070</v>
      </c>
      <c r="Z76" s="62">
        <f t="shared" si="18"/>
        <v>43290</v>
      </c>
      <c r="AA76" s="62">
        <f t="shared" si="19"/>
        <v>45510</v>
      </c>
      <c r="AB76">
        <v>45200</v>
      </c>
      <c r="AC76">
        <v>51650</v>
      </c>
      <c r="AD76">
        <v>58100</v>
      </c>
      <c r="AE76">
        <v>64550</v>
      </c>
      <c r="AF76">
        <v>69750</v>
      </c>
      <c r="AG76">
        <v>74900</v>
      </c>
      <c r="AH76">
        <v>80050</v>
      </c>
      <c r="AI76">
        <v>85250</v>
      </c>
      <c r="AJ76" s="62">
        <f t="shared" si="20"/>
        <v>90370</v>
      </c>
      <c r="AK76" s="62">
        <f t="shared" si="21"/>
        <v>95534</v>
      </c>
      <c r="AL76" s="62">
        <f t="shared" si="22"/>
        <v>100698</v>
      </c>
      <c r="AM76" s="62">
        <f t="shared" si="23"/>
        <v>105862</v>
      </c>
    </row>
    <row r="77" spans="1:39" x14ac:dyDescent="0.35">
      <c r="A77" s="34" t="s">
        <v>375</v>
      </c>
      <c r="B77" s="34" t="s">
        <v>156</v>
      </c>
      <c r="C77" s="34" t="s">
        <v>286</v>
      </c>
      <c r="D77" s="62">
        <v>24150</v>
      </c>
      <c r="E77" s="62">
        <v>27600</v>
      </c>
      <c r="F77" s="62">
        <v>31050</v>
      </c>
      <c r="G77" s="62">
        <v>34450</v>
      </c>
      <c r="H77" s="62">
        <v>37250</v>
      </c>
      <c r="I77" s="62">
        <v>40000</v>
      </c>
      <c r="J77" s="62">
        <v>42750</v>
      </c>
      <c r="K77" s="62">
        <v>45500</v>
      </c>
      <c r="L77" s="62">
        <f t="shared" si="12"/>
        <v>48230</v>
      </c>
      <c r="M77" s="62">
        <f t="shared" si="13"/>
        <v>50986</v>
      </c>
      <c r="N77" s="62">
        <f t="shared" si="14"/>
        <v>53742</v>
      </c>
      <c r="O77" s="62">
        <f t="shared" si="15"/>
        <v>56498</v>
      </c>
      <c r="P77" s="62">
        <v>14500</v>
      </c>
      <c r="Q77" s="62">
        <v>18310</v>
      </c>
      <c r="R77" s="62">
        <v>23030</v>
      </c>
      <c r="S77" s="62">
        <v>27750</v>
      </c>
      <c r="T77" s="62">
        <v>32470</v>
      </c>
      <c r="U77" s="62">
        <v>37190</v>
      </c>
      <c r="V77" s="62">
        <v>41910</v>
      </c>
      <c r="W77" s="62">
        <v>45500</v>
      </c>
      <c r="X77" s="62">
        <f t="shared" si="16"/>
        <v>38850</v>
      </c>
      <c r="Y77" s="62">
        <f t="shared" si="17"/>
        <v>41070</v>
      </c>
      <c r="Z77" s="62">
        <f t="shared" si="18"/>
        <v>43290</v>
      </c>
      <c r="AA77" s="62">
        <f t="shared" si="19"/>
        <v>45510</v>
      </c>
      <c r="AB77">
        <v>38600</v>
      </c>
      <c r="AC77">
        <v>44100</v>
      </c>
      <c r="AD77">
        <v>49600</v>
      </c>
      <c r="AE77">
        <v>55100</v>
      </c>
      <c r="AF77">
        <v>59550</v>
      </c>
      <c r="AG77">
        <v>63950</v>
      </c>
      <c r="AH77">
        <v>68350</v>
      </c>
      <c r="AI77">
        <v>72750</v>
      </c>
      <c r="AJ77" s="62">
        <f t="shared" si="20"/>
        <v>77140</v>
      </c>
      <c r="AK77" s="62">
        <f t="shared" si="21"/>
        <v>81548</v>
      </c>
      <c r="AL77" s="62">
        <f t="shared" si="22"/>
        <v>85956</v>
      </c>
      <c r="AM77" s="62">
        <f t="shared" si="23"/>
        <v>90364</v>
      </c>
    </row>
    <row r="78" spans="1:39" x14ac:dyDescent="0.35">
      <c r="A78" s="34" t="s">
        <v>376</v>
      </c>
      <c r="B78" s="34" t="s">
        <v>49</v>
      </c>
      <c r="C78" s="34" t="s">
        <v>279</v>
      </c>
      <c r="D78" s="62">
        <v>23850</v>
      </c>
      <c r="E78" s="62">
        <v>27250</v>
      </c>
      <c r="F78" s="62">
        <v>30650</v>
      </c>
      <c r="G78" s="62">
        <v>34050</v>
      </c>
      <c r="H78" s="62">
        <v>36800</v>
      </c>
      <c r="I78" s="62">
        <v>39500</v>
      </c>
      <c r="J78" s="62">
        <v>42250</v>
      </c>
      <c r="K78" s="62">
        <v>44950</v>
      </c>
      <c r="L78" s="62">
        <f t="shared" si="12"/>
        <v>47670</v>
      </c>
      <c r="M78" s="62">
        <f t="shared" si="13"/>
        <v>50394</v>
      </c>
      <c r="N78" s="62">
        <f t="shared" si="14"/>
        <v>53118</v>
      </c>
      <c r="O78" s="62">
        <f t="shared" si="15"/>
        <v>55842</v>
      </c>
      <c r="P78" s="62">
        <v>14350</v>
      </c>
      <c r="Q78" s="62">
        <v>18310</v>
      </c>
      <c r="R78" s="62">
        <v>23030</v>
      </c>
      <c r="S78" s="62">
        <v>27750</v>
      </c>
      <c r="T78" s="62">
        <v>32470</v>
      </c>
      <c r="U78" s="62">
        <v>37190</v>
      </c>
      <c r="V78" s="62">
        <v>41910</v>
      </c>
      <c r="W78" s="62">
        <v>44950</v>
      </c>
      <c r="X78" s="62">
        <f t="shared" si="16"/>
        <v>38850</v>
      </c>
      <c r="Y78" s="62">
        <f t="shared" si="17"/>
        <v>41070</v>
      </c>
      <c r="Z78" s="62">
        <f t="shared" si="18"/>
        <v>43290</v>
      </c>
      <c r="AA78" s="62">
        <f t="shared" si="19"/>
        <v>45510</v>
      </c>
      <c r="AB78">
        <v>38150</v>
      </c>
      <c r="AC78">
        <v>43600</v>
      </c>
      <c r="AD78">
        <v>49050</v>
      </c>
      <c r="AE78">
        <v>54450</v>
      </c>
      <c r="AF78">
        <v>58850</v>
      </c>
      <c r="AG78">
        <v>63200</v>
      </c>
      <c r="AH78">
        <v>67550</v>
      </c>
      <c r="AI78">
        <v>71900</v>
      </c>
      <c r="AJ78" s="62">
        <f t="shared" si="20"/>
        <v>76230</v>
      </c>
      <c r="AK78" s="62">
        <f t="shared" si="21"/>
        <v>80586</v>
      </c>
      <c r="AL78" s="62">
        <f t="shared" si="22"/>
        <v>84942</v>
      </c>
      <c r="AM78" s="62">
        <f t="shared" si="23"/>
        <v>89298</v>
      </c>
    </row>
    <row r="79" spans="1:39" x14ac:dyDescent="0.35">
      <c r="A79" s="34" t="s">
        <v>377</v>
      </c>
      <c r="B79" s="34" t="s">
        <v>157</v>
      </c>
      <c r="C79" s="34" t="s">
        <v>275</v>
      </c>
      <c r="D79" s="62">
        <v>23850</v>
      </c>
      <c r="E79" s="62">
        <v>27250</v>
      </c>
      <c r="F79" s="62">
        <v>30650</v>
      </c>
      <c r="G79" s="62">
        <v>34050</v>
      </c>
      <c r="H79" s="62">
        <v>36800</v>
      </c>
      <c r="I79" s="62">
        <v>39500</v>
      </c>
      <c r="J79" s="62">
        <v>42250</v>
      </c>
      <c r="K79" s="62">
        <v>44950</v>
      </c>
      <c r="L79" s="62">
        <f t="shared" si="12"/>
        <v>47670</v>
      </c>
      <c r="M79" s="62">
        <f t="shared" si="13"/>
        <v>50394</v>
      </c>
      <c r="N79" s="62">
        <f t="shared" si="14"/>
        <v>53118</v>
      </c>
      <c r="O79" s="62">
        <f t="shared" si="15"/>
        <v>55842</v>
      </c>
      <c r="P79" s="62">
        <v>14350</v>
      </c>
      <c r="Q79" s="62">
        <v>18310</v>
      </c>
      <c r="R79" s="62">
        <v>23030</v>
      </c>
      <c r="S79" s="62">
        <v>27750</v>
      </c>
      <c r="T79" s="62">
        <v>32470</v>
      </c>
      <c r="U79" s="62">
        <v>37190</v>
      </c>
      <c r="V79" s="62">
        <v>41910</v>
      </c>
      <c r="W79" s="62">
        <v>44950</v>
      </c>
      <c r="X79" s="62">
        <f t="shared" si="16"/>
        <v>38850</v>
      </c>
      <c r="Y79" s="62">
        <f t="shared" si="17"/>
        <v>41070</v>
      </c>
      <c r="Z79" s="62">
        <f t="shared" si="18"/>
        <v>43290</v>
      </c>
      <c r="AA79" s="62">
        <f t="shared" si="19"/>
        <v>45510</v>
      </c>
      <c r="AB79">
        <v>38150</v>
      </c>
      <c r="AC79">
        <v>43600</v>
      </c>
      <c r="AD79">
        <v>49050</v>
      </c>
      <c r="AE79">
        <v>54450</v>
      </c>
      <c r="AF79">
        <v>58850</v>
      </c>
      <c r="AG79">
        <v>63200</v>
      </c>
      <c r="AH79">
        <v>67550</v>
      </c>
      <c r="AI79">
        <v>71900</v>
      </c>
      <c r="AJ79" s="62">
        <f t="shared" si="20"/>
        <v>76230</v>
      </c>
      <c r="AK79" s="62">
        <f t="shared" si="21"/>
        <v>80586</v>
      </c>
      <c r="AL79" s="62">
        <f t="shared" si="22"/>
        <v>84942</v>
      </c>
      <c r="AM79" s="62">
        <f t="shared" si="23"/>
        <v>89298</v>
      </c>
    </row>
    <row r="80" spans="1:39" x14ac:dyDescent="0.35">
      <c r="A80" s="34" t="s">
        <v>378</v>
      </c>
      <c r="B80" s="34" t="s">
        <v>158</v>
      </c>
      <c r="C80" s="34" t="s">
        <v>278</v>
      </c>
      <c r="D80" s="62">
        <v>31050</v>
      </c>
      <c r="E80" s="62">
        <v>35450</v>
      </c>
      <c r="F80" s="62">
        <v>39900</v>
      </c>
      <c r="G80" s="62">
        <v>44300</v>
      </c>
      <c r="H80" s="62">
        <v>47850</v>
      </c>
      <c r="I80" s="62">
        <v>51400</v>
      </c>
      <c r="J80" s="62">
        <v>54950</v>
      </c>
      <c r="K80" s="62">
        <v>58500</v>
      </c>
      <c r="L80" s="62">
        <f t="shared" si="12"/>
        <v>62019.999999999993</v>
      </c>
      <c r="M80" s="62">
        <f t="shared" si="13"/>
        <v>65564</v>
      </c>
      <c r="N80" s="62">
        <f t="shared" si="14"/>
        <v>69108</v>
      </c>
      <c r="O80" s="62">
        <f t="shared" si="15"/>
        <v>72652</v>
      </c>
      <c r="P80" s="62">
        <v>18650</v>
      </c>
      <c r="Q80" s="62">
        <v>21300</v>
      </c>
      <c r="R80" s="62">
        <v>23950</v>
      </c>
      <c r="S80" s="62">
        <v>27750</v>
      </c>
      <c r="T80" s="62">
        <v>32470</v>
      </c>
      <c r="U80" s="62">
        <v>37190</v>
      </c>
      <c r="V80" s="62">
        <v>41910</v>
      </c>
      <c r="W80" s="62">
        <v>46630</v>
      </c>
      <c r="X80" s="62">
        <f t="shared" si="16"/>
        <v>38850</v>
      </c>
      <c r="Y80" s="62">
        <f t="shared" si="17"/>
        <v>41070</v>
      </c>
      <c r="Z80" s="62">
        <f t="shared" si="18"/>
        <v>43290</v>
      </c>
      <c r="AA80" s="62">
        <f t="shared" si="19"/>
        <v>45510</v>
      </c>
      <c r="AB80">
        <v>49600</v>
      </c>
      <c r="AC80">
        <v>56700</v>
      </c>
      <c r="AD80">
        <v>63800</v>
      </c>
      <c r="AE80">
        <v>70850</v>
      </c>
      <c r="AF80">
        <v>76550</v>
      </c>
      <c r="AG80">
        <v>82200</v>
      </c>
      <c r="AH80">
        <v>87900</v>
      </c>
      <c r="AI80">
        <v>93550</v>
      </c>
      <c r="AJ80" s="62">
        <f t="shared" si="20"/>
        <v>99190</v>
      </c>
      <c r="AK80" s="62">
        <f t="shared" si="21"/>
        <v>104858</v>
      </c>
      <c r="AL80" s="62">
        <f t="shared" si="22"/>
        <v>110526</v>
      </c>
      <c r="AM80" s="62">
        <f t="shared" si="23"/>
        <v>116194</v>
      </c>
    </row>
    <row r="81" spans="1:39" x14ac:dyDescent="0.35">
      <c r="A81" s="34" t="s">
        <v>379</v>
      </c>
      <c r="B81" s="34" t="s">
        <v>16</v>
      </c>
      <c r="C81" s="34" t="s">
        <v>283</v>
      </c>
      <c r="D81" s="62">
        <v>25300</v>
      </c>
      <c r="E81" s="62">
        <v>28900</v>
      </c>
      <c r="F81" s="62">
        <v>32500</v>
      </c>
      <c r="G81" s="62">
        <v>36100</v>
      </c>
      <c r="H81" s="62">
        <v>39000</v>
      </c>
      <c r="I81" s="62">
        <v>41900</v>
      </c>
      <c r="J81" s="62">
        <v>44800</v>
      </c>
      <c r="K81" s="62">
        <v>47700</v>
      </c>
      <c r="L81" s="62">
        <f t="shared" si="12"/>
        <v>50540</v>
      </c>
      <c r="M81" s="62">
        <f t="shared" si="13"/>
        <v>53428</v>
      </c>
      <c r="N81" s="62">
        <f t="shared" si="14"/>
        <v>56316</v>
      </c>
      <c r="O81" s="62">
        <f t="shared" si="15"/>
        <v>59204</v>
      </c>
      <c r="P81" s="62">
        <v>15200</v>
      </c>
      <c r="Q81" s="62">
        <v>18310</v>
      </c>
      <c r="R81" s="62">
        <v>23030</v>
      </c>
      <c r="S81" s="62">
        <v>27750</v>
      </c>
      <c r="T81" s="62">
        <v>32470</v>
      </c>
      <c r="U81" s="62">
        <v>37190</v>
      </c>
      <c r="V81" s="62">
        <v>41910</v>
      </c>
      <c r="W81" s="62">
        <v>46630</v>
      </c>
      <c r="X81" s="62">
        <f t="shared" si="16"/>
        <v>38850</v>
      </c>
      <c r="Y81" s="62">
        <f t="shared" si="17"/>
        <v>41070</v>
      </c>
      <c r="Z81" s="62">
        <f t="shared" si="18"/>
        <v>43290</v>
      </c>
      <c r="AA81" s="62">
        <f t="shared" si="19"/>
        <v>45510</v>
      </c>
      <c r="AB81">
        <v>40450</v>
      </c>
      <c r="AC81">
        <v>46200</v>
      </c>
      <c r="AD81">
        <v>52000</v>
      </c>
      <c r="AE81">
        <v>57750</v>
      </c>
      <c r="AF81">
        <v>62400</v>
      </c>
      <c r="AG81">
        <v>67000</v>
      </c>
      <c r="AH81">
        <v>71650</v>
      </c>
      <c r="AI81">
        <v>76250</v>
      </c>
      <c r="AJ81" s="62">
        <f t="shared" si="20"/>
        <v>80850</v>
      </c>
      <c r="AK81" s="62">
        <f t="shared" si="21"/>
        <v>85470</v>
      </c>
      <c r="AL81" s="62">
        <f t="shared" si="22"/>
        <v>90090</v>
      </c>
      <c r="AM81" s="62">
        <f t="shared" si="23"/>
        <v>94710</v>
      </c>
    </row>
    <row r="82" spans="1:39" x14ac:dyDescent="0.35">
      <c r="A82" s="34" t="s">
        <v>380</v>
      </c>
      <c r="B82" s="34" t="s">
        <v>159</v>
      </c>
      <c r="C82" s="34" t="s">
        <v>282</v>
      </c>
      <c r="D82" s="62">
        <v>24200</v>
      </c>
      <c r="E82" s="62">
        <v>27650</v>
      </c>
      <c r="F82" s="62">
        <v>31100</v>
      </c>
      <c r="G82" s="62">
        <v>34550</v>
      </c>
      <c r="H82" s="62">
        <v>37350</v>
      </c>
      <c r="I82" s="62">
        <v>40100</v>
      </c>
      <c r="J82" s="62">
        <v>42850</v>
      </c>
      <c r="K82" s="62">
        <v>45650</v>
      </c>
      <c r="L82" s="62">
        <f t="shared" si="12"/>
        <v>48370</v>
      </c>
      <c r="M82" s="62">
        <f t="shared" si="13"/>
        <v>51134</v>
      </c>
      <c r="N82" s="62">
        <f t="shared" si="14"/>
        <v>53898</v>
      </c>
      <c r="O82" s="62">
        <f t="shared" si="15"/>
        <v>56662</v>
      </c>
      <c r="P82" s="62">
        <v>14550</v>
      </c>
      <c r="Q82" s="62">
        <v>18310</v>
      </c>
      <c r="R82" s="62">
        <v>23030</v>
      </c>
      <c r="S82" s="62">
        <v>27750</v>
      </c>
      <c r="T82" s="62">
        <v>32470</v>
      </c>
      <c r="U82" s="62">
        <v>37190</v>
      </c>
      <c r="V82" s="62">
        <v>41910</v>
      </c>
      <c r="W82" s="62">
        <v>45650</v>
      </c>
      <c r="X82" s="62">
        <f t="shared" si="16"/>
        <v>38850</v>
      </c>
      <c r="Y82" s="62">
        <f t="shared" si="17"/>
        <v>41070</v>
      </c>
      <c r="Z82" s="62">
        <f t="shared" si="18"/>
        <v>43290</v>
      </c>
      <c r="AA82" s="62">
        <f t="shared" si="19"/>
        <v>45510</v>
      </c>
      <c r="AB82">
        <v>38750</v>
      </c>
      <c r="AC82">
        <v>44250</v>
      </c>
      <c r="AD82">
        <v>49800</v>
      </c>
      <c r="AE82">
        <v>55300</v>
      </c>
      <c r="AF82">
        <v>59750</v>
      </c>
      <c r="AG82">
        <v>64150</v>
      </c>
      <c r="AH82">
        <v>68600</v>
      </c>
      <c r="AI82">
        <v>73000</v>
      </c>
      <c r="AJ82" s="62">
        <f t="shared" si="20"/>
        <v>77420</v>
      </c>
      <c r="AK82" s="62">
        <f t="shared" si="21"/>
        <v>81844</v>
      </c>
      <c r="AL82" s="62">
        <f t="shared" si="22"/>
        <v>86268</v>
      </c>
      <c r="AM82" s="62">
        <f t="shared" si="23"/>
        <v>90692</v>
      </c>
    </row>
    <row r="83" spans="1:39" x14ac:dyDescent="0.35">
      <c r="A83" s="34" t="s">
        <v>381</v>
      </c>
      <c r="B83" s="34" t="s">
        <v>160</v>
      </c>
      <c r="C83" s="34" t="s">
        <v>277</v>
      </c>
      <c r="D83" s="62">
        <v>23850</v>
      </c>
      <c r="E83" s="62">
        <v>27250</v>
      </c>
      <c r="F83" s="62">
        <v>30650</v>
      </c>
      <c r="G83" s="62">
        <v>34050</v>
      </c>
      <c r="H83" s="62">
        <v>36800</v>
      </c>
      <c r="I83" s="62">
        <v>39500</v>
      </c>
      <c r="J83" s="62">
        <v>42250</v>
      </c>
      <c r="K83" s="62">
        <v>44950</v>
      </c>
      <c r="L83" s="62">
        <f t="shared" si="12"/>
        <v>47670</v>
      </c>
      <c r="M83" s="62">
        <f t="shared" si="13"/>
        <v>50394</v>
      </c>
      <c r="N83" s="62">
        <f t="shared" si="14"/>
        <v>53118</v>
      </c>
      <c r="O83" s="62">
        <f t="shared" si="15"/>
        <v>55842</v>
      </c>
      <c r="P83" s="62">
        <v>14350</v>
      </c>
      <c r="Q83" s="62">
        <v>18310</v>
      </c>
      <c r="R83" s="62">
        <v>23030</v>
      </c>
      <c r="S83" s="62">
        <v>27750</v>
      </c>
      <c r="T83" s="62">
        <v>32470</v>
      </c>
      <c r="U83" s="62">
        <v>37190</v>
      </c>
      <c r="V83" s="62">
        <v>41910</v>
      </c>
      <c r="W83" s="62">
        <v>44950</v>
      </c>
      <c r="X83" s="62">
        <f t="shared" si="16"/>
        <v>38850</v>
      </c>
      <c r="Y83" s="62">
        <f t="shared" si="17"/>
        <v>41070</v>
      </c>
      <c r="Z83" s="62">
        <f t="shared" si="18"/>
        <v>43290</v>
      </c>
      <c r="AA83" s="62">
        <f t="shared" si="19"/>
        <v>45510</v>
      </c>
      <c r="AB83">
        <v>38150</v>
      </c>
      <c r="AC83">
        <v>43600</v>
      </c>
      <c r="AD83">
        <v>49050</v>
      </c>
      <c r="AE83">
        <v>54450</v>
      </c>
      <c r="AF83">
        <v>58850</v>
      </c>
      <c r="AG83">
        <v>63200</v>
      </c>
      <c r="AH83">
        <v>67550</v>
      </c>
      <c r="AI83">
        <v>71900</v>
      </c>
      <c r="AJ83" s="62">
        <f t="shared" si="20"/>
        <v>76230</v>
      </c>
      <c r="AK83" s="62">
        <f t="shared" si="21"/>
        <v>80586</v>
      </c>
      <c r="AL83" s="62">
        <f t="shared" si="22"/>
        <v>84942</v>
      </c>
      <c r="AM83" s="62">
        <f t="shared" si="23"/>
        <v>89298</v>
      </c>
    </row>
    <row r="84" spans="1:39" x14ac:dyDescent="0.35">
      <c r="A84" s="34" t="s">
        <v>382</v>
      </c>
      <c r="B84" s="34" t="s">
        <v>161</v>
      </c>
      <c r="C84" s="34" t="s">
        <v>272</v>
      </c>
      <c r="D84" s="62">
        <v>26600</v>
      </c>
      <c r="E84" s="62">
        <v>30400</v>
      </c>
      <c r="F84" s="62">
        <v>34200</v>
      </c>
      <c r="G84" s="62">
        <v>37950</v>
      </c>
      <c r="H84" s="62">
        <v>41000</v>
      </c>
      <c r="I84" s="62">
        <v>44050</v>
      </c>
      <c r="J84" s="62">
        <v>47100</v>
      </c>
      <c r="K84" s="62">
        <v>50100</v>
      </c>
      <c r="L84" s="62">
        <f t="shared" si="12"/>
        <v>53130</v>
      </c>
      <c r="M84" s="62">
        <f t="shared" si="13"/>
        <v>56166</v>
      </c>
      <c r="N84" s="62">
        <f t="shared" si="14"/>
        <v>59202</v>
      </c>
      <c r="O84" s="62">
        <f t="shared" si="15"/>
        <v>62237.999999999993</v>
      </c>
      <c r="P84" s="62">
        <v>15950</v>
      </c>
      <c r="Q84" s="62">
        <v>18310</v>
      </c>
      <c r="R84" s="62">
        <v>23030</v>
      </c>
      <c r="S84" s="62">
        <v>27750</v>
      </c>
      <c r="T84" s="62">
        <v>32470</v>
      </c>
      <c r="U84" s="62">
        <v>37190</v>
      </c>
      <c r="V84" s="62">
        <v>41910</v>
      </c>
      <c r="W84" s="62">
        <v>46630</v>
      </c>
      <c r="X84" s="62">
        <f t="shared" si="16"/>
        <v>38850</v>
      </c>
      <c r="Y84" s="62">
        <f t="shared" si="17"/>
        <v>41070</v>
      </c>
      <c r="Z84" s="62">
        <f t="shared" si="18"/>
        <v>43290</v>
      </c>
      <c r="AA84" s="62">
        <f t="shared" si="19"/>
        <v>45510</v>
      </c>
      <c r="AB84">
        <v>42500</v>
      </c>
      <c r="AC84">
        <v>48600</v>
      </c>
      <c r="AD84">
        <v>54650</v>
      </c>
      <c r="AE84">
        <v>60700</v>
      </c>
      <c r="AF84">
        <v>65600</v>
      </c>
      <c r="AG84">
        <v>70450</v>
      </c>
      <c r="AH84">
        <v>75300</v>
      </c>
      <c r="AI84">
        <v>80150</v>
      </c>
      <c r="AJ84" s="62">
        <f t="shared" si="20"/>
        <v>84980</v>
      </c>
      <c r="AK84" s="62">
        <f t="shared" si="21"/>
        <v>89836</v>
      </c>
      <c r="AL84" s="62">
        <f t="shared" si="22"/>
        <v>94692</v>
      </c>
      <c r="AM84" s="62">
        <f t="shared" si="23"/>
        <v>99548</v>
      </c>
    </row>
    <row r="85" spans="1:39" x14ac:dyDescent="0.35">
      <c r="A85" s="34" t="s">
        <v>383</v>
      </c>
      <c r="B85" s="34" t="s">
        <v>162</v>
      </c>
      <c r="C85" s="34" t="s">
        <v>278</v>
      </c>
      <c r="D85" s="62">
        <v>31050</v>
      </c>
      <c r="E85" s="62">
        <v>35450</v>
      </c>
      <c r="F85" s="62">
        <v>39900</v>
      </c>
      <c r="G85" s="62">
        <v>44300</v>
      </c>
      <c r="H85" s="62">
        <v>47850</v>
      </c>
      <c r="I85" s="62">
        <v>51400</v>
      </c>
      <c r="J85" s="62">
        <v>54950</v>
      </c>
      <c r="K85" s="62">
        <v>58500</v>
      </c>
      <c r="L85" s="62">
        <f t="shared" si="12"/>
        <v>62019.999999999993</v>
      </c>
      <c r="M85" s="62">
        <f t="shared" si="13"/>
        <v>65564</v>
      </c>
      <c r="N85" s="62">
        <f t="shared" si="14"/>
        <v>69108</v>
      </c>
      <c r="O85" s="62">
        <f t="shared" si="15"/>
        <v>72652</v>
      </c>
      <c r="P85" s="62">
        <v>18650</v>
      </c>
      <c r="Q85" s="62">
        <v>21300</v>
      </c>
      <c r="R85" s="62">
        <v>23950</v>
      </c>
      <c r="S85" s="62">
        <v>27750</v>
      </c>
      <c r="T85" s="62">
        <v>32470</v>
      </c>
      <c r="U85" s="62">
        <v>37190</v>
      </c>
      <c r="V85" s="62">
        <v>41910</v>
      </c>
      <c r="W85" s="62">
        <v>46630</v>
      </c>
      <c r="X85" s="62">
        <f t="shared" si="16"/>
        <v>38850</v>
      </c>
      <c r="Y85" s="62">
        <f t="shared" si="17"/>
        <v>41070</v>
      </c>
      <c r="Z85" s="62">
        <f t="shared" si="18"/>
        <v>43290</v>
      </c>
      <c r="AA85" s="62">
        <f t="shared" si="19"/>
        <v>45510</v>
      </c>
      <c r="AB85">
        <v>49600</v>
      </c>
      <c r="AC85">
        <v>56700</v>
      </c>
      <c r="AD85">
        <v>63800</v>
      </c>
      <c r="AE85">
        <v>70850</v>
      </c>
      <c r="AF85">
        <v>76550</v>
      </c>
      <c r="AG85">
        <v>82200</v>
      </c>
      <c r="AH85">
        <v>87900</v>
      </c>
      <c r="AI85">
        <v>93550</v>
      </c>
      <c r="AJ85" s="62">
        <f t="shared" si="20"/>
        <v>99190</v>
      </c>
      <c r="AK85" s="62">
        <f t="shared" si="21"/>
        <v>104858</v>
      </c>
      <c r="AL85" s="62">
        <f t="shared" si="22"/>
        <v>110526</v>
      </c>
      <c r="AM85" s="62">
        <f t="shared" si="23"/>
        <v>116194</v>
      </c>
    </row>
    <row r="86" spans="1:39" x14ac:dyDescent="0.35">
      <c r="A86" s="34" t="s">
        <v>384</v>
      </c>
      <c r="B86" s="34" t="s">
        <v>163</v>
      </c>
      <c r="C86" s="34" t="s">
        <v>279</v>
      </c>
      <c r="D86" s="62">
        <v>24750</v>
      </c>
      <c r="E86" s="62">
        <v>28250</v>
      </c>
      <c r="F86" s="62">
        <v>31800</v>
      </c>
      <c r="G86" s="62">
        <v>35300</v>
      </c>
      <c r="H86" s="62">
        <v>38150</v>
      </c>
      <c r="I86" s="62">
        <v>40950</v>
      </c>
      <c r="J86" s="62">
        <v>43800</v>
      </c>
      <c r="K86" s="62">
        <v>46600</v>
      </c>
      <c r="L86" s="62">
        <f t="shared" si="12"/>
        <v>49420</v>
      </c>
      <c r="M86" s="62">
        <f t="shared" si="13"/>
        <v>52244</v>
      </c>
      <c r="N86" s="62">
        <f t="shared" si="14"/>
        <v>55068</v>
      </c>
      <c r="O86" s="62">
        <f t="shared" si="15"/>
        <v>57892</v>
      </c>
      <c r="P86" s="62">
        <v>14850</v>
      </c>
      <c r="Q86" s="62">
        <v>18310</v>
      </c>
      <c r="R86" s="62">
        <v>23030</v>
      </c>
      <c r="S86" s="62">
        <v>27750</v>
      </c>
      <c r="T86" s="62">
        <v>32470</v>
      </c>
      <c r="U86" s="62">
        <v>37190</v>
      </c>
      <c r="V86" s="62">
        <v>41910</v>
      </c>
      <c r="W86" s="62">
        <v>46600</v>
      </c>
      <c r="X86" s="62">
        <f t="shared" si="16"/>
        <v>38850</v>
      </c>
      <c r="Y86" s="62">
        <f t="shared" si="17"/>
        <v>41070</v>
      </c>
      <c r="Z86" s="62">
        <f t="shared" si="18"/>
        <v>43290</v>
      </c>
      <c r="AA86" s="62">
        <f t="shared" si="19"/>
        <v>45510</v>
      </c>
      <c r="AB86">
        <v>39550</v>
      </c>
      <c r="AC86">
        <v>45200</v>
      </c>
      <c r="AD86">
        <v>50850</v>
      </c>
      <c r="AE86">
        <v>56500</v>
      </c>
      <c r="AF86">
        <v>61050</v>
      </c>
      <c r="AG86">
        <v>65550</v>
      </c>
      <c r="AH86">
        <v>70100</v>
      </c>
      <c r="AI86">
        <v>74600</v>
      </c>
      <c r="AJ86" s="62">
        <f t="shared" si="20"/>
        <v>79100</v>
      </c>
      <c r="AK86" s="62">
        <f t="shared" si="21"/>
        <v>83620</v>
      </c>
      <c r="AL86" s="62">
        <f t="shared" si="22"/>
        <v>88140</v>
      </c>
      <c r="AM86" s="62">
        <f t="shared" si="23"/>
        <v>92660</v>
      </c>
    </row>
    <row r="87" spans="1:39" x14ac:dyDescent="0.35">
      <c r="A87" s="34" t="s">
        <v>385</v>
      </c>
      <c r="B87" s="34" t="s">
        <v>164</v>
      </c>
      <c r="C87" s="34" t="s">
        <v>277</v>
      </c>
      <c r="D87" s="62">
        <v>28600</v>
      </c>
      <c r="E87" s="62">
        <v>32700</v>
      </c>
      <c r="F87" s="62">
        <v>36800</v>
      </c>
      <c r="G87" s="62">
        <v>40850</v>
      </c>
      <c r="H87" s="62">
        <v>44150</v>
      </c>
      <c r="I87" s="62">
        <v>47400</v>
      </c>
      <c r="J87" s="62">
        <v>50700</v>
      </c>
      <c r="K87" s="62">
        <v>53950</v>
      </c>
      <c r="L87" s="62">
        <f t="shared" si="12"/>
        <v>57190</v>
      </c>
      <c r="M87" s="62">
        <f t="shared" si="13"/>
        <v>60458</v>
      </c>
      <c r="N87" s="62">
        <f t="shared" si="14"/>
        <v>63726</v>
      </c>
      <c r="O87" s="62">
        <f t="shared" si="15"/>
        <v>66994</v>
      </c>
      <c r="P87" s="62">
        <v>17150</v>
      </c>
      <c r="Q87" s="62">
        <v>19600</v>
      </c>
      <c r="R87" s="62">
        <v>23030</v>
      </c>
      <c r="S87" s="62">
        <v>27750</v>
      </c>
      <c r="T87" s="62">
        <v>32470</v>
      </c>
      <c r="U87" s="62">
        <v>37190</v>
      </c>
      <c r="V87" s="62">
        <v>41910</v>
      </c>
      <c r="W87" s="62">
        <v>46630</v>
      </c>
      <c r="X87" s="62">
        <f t="shared" si="16"/>
        <v>38850</v>
      </c>
      <c r="Y87" s="62">
        <f t="shared" si="17"/>
        <v>41070</v>
      </c>
      <c r="Z87" s="62">
        <f t="shared" si="18"/>
        <v>43290</v>
      </c>
      <c r="AA87" s="62">
        <f t="shared" si="19"/>
        <v>45510</v>
      </c>
      <c r="AB87">
        <v>45750</v>
      </c>
      <c r="AC87">
        <v>52300</v>
      </c>
      <c r="AD87">
        <v>58850</v>
      </c>
      <c r="AE87">
        <v>65350</v>
      </c>
      <c r="AF87">
        <v>70600</v>
      </c>
      <c r="AG87">
        <v>75850</v>
      </c>
      <c r="AH87">
        <v>81050</v>
      </c>
      <c r="AI87">
        <v>86300</v>
      </c>
      <c r="AJ87" s="62">
        <f t="shared" si="20"/>
        <v>91490</v>
      </c>
      <c r="AK87" s="62">
        <f t="shared" si="21"/>
        <v>96718</v>
      </c>
      <c r="AL87" s="62">
        <f t="shared" si="22"/>
        <v>101946</v>
      </c>
      <c r="AM87" s="62">
        <f t="shared" si="23"/>
        <v>107174</v>
      </c>
    </row>
    <row r="88" spans="1:39" x14ac:dyDescent="0.35">
      <c r="A88" s="34" t="s">
        <v>386</v>
      </c>
      <c r="B88" s="34" t="s">
        <v>165</v>
      </c>
      <c r="C88" s="34" t="s">
        <v>272</v>
      </c>
      <c r="D88" s="62">
        <v>30900</v>
      </c>
      <c r="E88" s="62">
        <v>35300</v>
      </c>
      <c r="F88" s="62">
        <v>39700</v>
      </c>
      <c r="G88" s="62">
        <v>44100</v>
      </c>
      <c r="H88" s="62">
        <v>47650</v>
      </c>
      <c r="I88" s="62">
        <v>51200</v>
      </c>
      <c r="J88" s="62">
        <v>54700</v>
      </c>
      <c r="K88" s="62">
        <v>58250</v>
      </c>
      <c r="L88" s="62">
        <f t="shared" si="12"/>
        <v>61739.999999999993</v>
      </c>
      <c r="M88" s="62">
        <f t="shared" si="13"/>
        <v>65268</v>
      </c>
      <c r="N88" s="62">
        <f t="shared" si="14"/>
        <v>68796</v>
      </c>
      <c r="O88" s="62">
        <f t="shared" si="15"/>
        <v>72324</v>
      </c>
      <c r="P88" s="62">
        <v>18550</v>
      </c>
      <c r="Q88" s="62">
        <v>21200</v>
      </c>
      <c r="R88" s="62">
        <v>23850</v>
      </c>
      <c r="S88" s="62">
        <v>27750</v>
      </c>
      <c r="T88" s="62">
        <v>32470</v>
      </c>
      <c r="U88" s="62">
        <v>37190</v>
      </c>
      <c r="V88" s="62">
        <v>41910</v>
      </c>
      <c r="W88" s="62">
        <v>46630</v>
      </c>
      <c r="X88" s="62">
        <f t="shared" si="16"/>
        <v>38850</v>
      </c>
      <c r="Y88" s="62">
        <f t="shared" si="17"/>
        <v>41070</v>
      </c>
      <c r="Z88" s="62">
        <f t="shared" si="18"/>
        <v>43290</v>
      </c>
      <c r="AA88" s="62">
        <f t="shared" si="19"/>
        <v>45510</v>
      </c>
      <c r="AB88">
        <v>49400</v>
      </c>
      <c r="AC88">
        <v>56450</v>
      </c>
      <c r="AD88">
        <v>63500</v>
      </c>
      <c r="AE88">
        <v>70550</v>
      </c>
      <c r="AF88">
        <v>76200</v>
      </c>
      <c r="AG88">
        <v>81850</v>
      </c>
      <c r="AH88">
        <v>87500</v>
      </c>
      <c r="AI88">
        <v>93150</v>
      </c>
      <c r="AJ88" s="62">
        <f t="shared" si="20"/>
        <v>98770</v>
      </c>
      <c r="AK88" s="62">
        <f t="shared" si="21"/>
        <v>104414</v>
      </c>
      <c r="AL88" s="62">
        <f t="shared" si="22"/>
        <v>110058</v>
      </c>
      <c r="AM88" s="62">
        <f t="shared" si="23"/>
        <v>115702</v>
      </c>
    </row>
    <row r="89" spans="1:39" x14ac:dyDescent="0.35">
      <c r="A89" s="34" t="s">
        <v>387</v>
      </c>
      <c r="B89" s="34" t="s">
        <v>166</v>
      </c>
      <c r="C89" s="34" t="s">
        <v>287</v>
      </c>
      <c r="D89" s="62">
        <v>26150</v>
      </c>
      <c r="E89" s="62">
        <v>29900</v>
      </c>
      <c r="F89" s="62">
        <v>33650</v>
      </c>
      <c r="G89" s="62">
        <v>37350</v>
      </c>
      <c r="H89" s="62">
        <v>40350</v>
      </c>
      <c r="I89" s="62">
        <v>43350</v>
      </c>
      <c r="J89" s="62">
        <v>46350</v>
      </c>
      <c r="K89" s="62">
        <v>49350</v>
      </c>
      <c r="L89" s="62">
        <f t="shared" si="12"/>
        <v>52290</v>
      </c>
      <c r="M89" s="62">
        <f t="shared" si="13"/>
        <v>55278</v>
      </c>
      <c r="N89" s="62">
        <f t="shared" si="14"/>
        <v>58266</v>
      </c>
      <c r="O89" s="62">
        <f t="shared" si="15"/>
        <v>61253.999999999993</v>
      </c>
      <c r="P89" s="62">
        <v>15700</v>
      </c>
      <c r="Q89" s="62">
        <v>18310</v>
      </c>
      <c r="R89" s="62">
        <v>23030</v>
      </c>
      <c r="S89" s="62">
        <v>27750</v>
      </c>
      <c r="T89" s="62">
        <v>32470</v>
      </c>
      <c r="U89" s="62">
        <v>37190</v>
      </c>
      <c r="V89" s="62">
        <v>41910</v>
      </c>
      <c r="W89" s="62">
        <v>46630</v>
      </c>
      <c r="X89" s="62">
        <f t="shared" si="16"/>
        <v>38850</v>
      </c>
      <c r="Y89" s="62">
        <f t="shared" si="17"/>
        <v>41070</v>
      </c>
      <c r="Z89" s="62">
        <f t="shared" si="18"/>
        <v>43290</v>
      </c>
      <c r="AA89" s="62">
        <f t="shared" si="19"/>
        <v>45510</v>
      </c>
      <c r="AB89">
        <v>41850</v>
      </c>
      <c r="AC89">
        <v>47800</v>
      </c>
      <c r="AD89">
        <v>53800</v>
      </c>
      <c r="AE89">
        <v>59750</v>
      </c>
      <c r="AF89">
        <v>64550</v>
      </c>
      <c r="AG89">
        <v>69350</v>
      </c>
      <c r="AH89">
        <v>74100</v>
      </c>
      <c r="AI89">
        <v>78900</v>
      </c>
      <c r="AJ89" s="62">
        <f t="shared" si="20"/>
        <v>83650</v>
      </c>
      <c r="AK89" s="62">
        <f t="shared" si="21"/>
        <v>88430</v>
      </c>
      <c r="AL89" s="62">
        <f t="shared" si="22"/>
        <v>93210</v>
      </c>
      <c r="AM89" s="62">
        <f t="shared" si="23"/>
        <v>97990</v>
      </c>
    </row>
    <row r="90" spans="1:39" x14ac:dyDescent="0.35">
      <c r="A90" s="34" t="s">
        <v>388</v>
      </c>
      <c r="B90" s="34" t="s">
        <v>167</v>
      </c>
      <c r="C90" s="34" t="s">
        <v>287</v>
      </c>
      <c r="D90" s="62">
        <v>24300</v>
      </c>
      <c r="E90" s="62">
        <v>27800</v>
      </c>
      <c r="F90" s="62">
        <v>31250</v>
      </c>
      <c r="G90" s="62">
        <v>34700</v>
      </c>
      <c r="H90" s="62">
        <v>37500</v>
      </c>
      <c r="I90" s="62">
        <v>40300</v>
      </c>
      <c r="J90" s="62">
        <v>43050</v>
      </c>
      <c r="K90" s="62">
        <v>45850</v>
      </c>
      <c r="L90" s="62">
        <f t="shared" si="12"/>
        <v>48580</v>
      </c>
      <c r="M90" s="62">
        <f t="shared" si="13"/>
        <v>51356</v>
      </c>
      <c r="N90" s="62">
        <f t="shared" si="14"/>
        <v>54132</v>
      </c>
      <c r="O90" s="62">
        <f t="shared" si="15"/>
        <v>56908</v>
      </c>
      <c r="P90" s="62">
        <v>14600</v>
      </c>
      <c r="Q90" s="62">
        <v>18310</v>
      </c>
      <c r="R90" s="62">
        <v>23030</v>
      </c>
      <c r="S90" s="62">
        <v>27750</v>
      </c>
      <c r="T90" s="62">
        <v>32470</v>
      </c>
      <c r="U90" s="62">
        <v>37190</v>
      </c>
      <c r="V90" s="62">
        <v>41910</v>
      </c>
      <c r="W90" s="62">
        <v>45850</v>
      </c>
      <c r="X90" s="62">
        <f t="shared" si="16"/>
        <v>38850</v>
      </c>
      <c r="Y90" s="62">
        <f t="shared" si="17"/>
        <v>41070</v>
      </c>
      <c r="Z90" s="62">
        <f t="shared" si="18"/>
        <v>43290</v>
      </c>
      <c r="AA90" s="62">
        <f t="shared" si="19"/>
        <v>45510</v>
      </c>
      <c r="AB90">
        <v>38850</v>
      </c>
      <c r="AC90">
        <v>44400</v>
      </c>
      <c r="AD90">
        <v>49950</v>
      </c>
      <c r="AE90">
        <v>55500</v>
      </c>
      <c r="AF90">
        <v>59950</v>
      </c>
      <c r="AG90">
        <v>64400</v>
      </c>
      <c r="AH90">
        <v>68850</v>
      </c>
      <c r="AI90">
        <v>73300</v>
      </c>
      <c r="AJ90" s="62">
        <f t="shared" si="20"/>
        <v>77700</v>
      </c>
      <c r="AK90" s="62">
        <f t="shared" si="21"/>
        <v>82140</v>
      </c>
      <c r="AL90" s="62">
        <f t="shared" si="22"/>
        <v>86580</v>
      </c>
      <c r="AM90" s="62">
        <f t="shared" si="23"/>
        <v>91020</v>
      </c>
    </row>
    <row r="91" spans="1:39" x14ac:dyDescent="0.35">
      <c r="A91" s="34" t="s">
        <v>389</v>
      </c>
      <c r="B91" s="34" t="s">
        <v>75</v>
      </c>
      <c r="C91" s="34" t="s">
        <v>276</v>
      </c>
      <c r="D91" s="62">
        <v>24150</v>
      </c>
      <c r="E91" s="62">
        <v>27600</v>
      </c>
      <c r="F91" s="62">
        <v>31050</v>
      </c>
      <c r="G91" s="62">
        <v>34500</v>
      </c>
      <c r="H91" s="62">
        <v>37300</v>
      </c>
      <c r="I91" s="62">
        <v>40050</v>
      </c>
      <c r="J91" s="62">
        <v>42800</v>
      </c>
      <c r="K91" s="62">
        <v>45550</v>
      </c>
      <c r="L91" s="62">
        <f t="shared" si="12"/>
        <v>48300</v>
      </c>
      <c r="M91" s="62">
        <f t="shared" si="13"/>
        <v>51060</v>
      </c>
      <c r="N91" s="62">
        <f t="shared" si="14"/>
        <v>53820</v>
      </c>
      <c r="O91" s="62">
        <f t="shared" si="15"/>
        <v>56580</v>
      </c>
      <c r="P91" s="62">
        <v>14500</v>
      </c>
      <c r="Q91" s="62">
        <v>18310</v>
      </c>
      <c r="R91" s="62">
        <v>23030</v>
      </c>
      <c r="S91" s="62">
        <v>27750</v>
      </c>
      <c r="T91" s="62">
        <v>32470</v>
      </c>
      <c r="U91" s="62">
        <v>37190</v>
      </c>
      <c r="V91" s="62">
        <v>41910</v>
      </c>
      <c r="W91" s="62">
        <v>45550</v>
      </c>
      <c r="X91" s="62">
        <f t="shared" si="16"/>
        <v>38850</v>
      </c>
      <c r="Y91" s="62">
        <f t="shared" si="17"/>
        <v>41070</v>
      </c>
      <c r="Z91" s="62">
        <f t="shared" si="18"/>
        <v>43290</v>
      </c>
      <c r="AA91" s="62">
        <f t="shared" si="19"/>
        <v>45510</v>
      </c>
      <c r="AB91">
        <v>38650</v>
      </c>
      <c r="AC91">
        <v>44200</v>
      </c>
      <c r="AD91">
        <v>49700</v>
      </c>
      <c r="AE91">
        <v>55200</v>
      </c>
      <c r="AF91">
        <v>59650</v>
      </c>
      <c r="AG91">
        <v>64050</v>
      </c>
      <c r="AH91">
        <v>68450</v>
      </c>
      <c r="AI91">
        <v>72900</v>
      </c>
      <c r="AJ91" s="62">
        <f t="shared" si="20"/>
        <v>77280</v>
      </c>
      <c r="AK91" s="62">
        <f t="shared" si="21"/>
        <v>81696</v>
      </c>
      <c r="AL91" s="62">
        <f t="shared" si="22"/>
        <v>86112</v>
      </c>
      <c r="AM91" s="62">
        <f t="shared" si="23"/>
        <v>90528</v>
      </c>
    </row>
    <row r="92" spans="1:39" x14ac:dyDescent="0.35">
      <c r="A92" s="34" t="s">
        <v>390</v>
      </c>
      <c r="B92" s="34" t="s">
        <v>84</v>
      </c>
      <c r="C92" s="34" t="s">
        <v>291</v>
      </c>
      <c r="D92" s="62">
        <v>27400</v>
      </c>
      <c r="E92" s="62">
        <v>31300</v>
      </c>
      <c r="F92" s="62">
        <v>35200</v>
      </c>
      <c r="G92" s="62">
        <v>39100</v>
      </c>
      <c r="H92" s="62">
        <v>42250</v>
      </c>
      <c r="I92" s="62">
        <v>45400</v>
      </c>
      <c r="J92" s="62">
        <v>48500</v>
      </c>
      <c r="K92" s="62">
        <v>51650</v>
      </c>
      <c r="L92" s="62">
        <f t="shared" si="12"/>
        <v>54740</v>
      </c>
      <c r="M92" s="62">
        <f t="shared" si="13"/>
        <v>57868</v>
      </c>
      <c r="N92" s="62">
        <f t="shared" si="14"/>
        <v>60996</v>
      </c>
      <c r="O92" s="62">
        <f t="shared" si="15"/>
        <v>64123.999999999993</v>
      </c>
      <c r="P92" s="62">
        <v>16450</v>
      </c>
      <c r="Q92" s="62">
        <v>18800</v>
      </c>
      <c r="R92" s="62">
        <v>23030</v>
      </c>
      <c r="S92" s="62">
        <v>27750</v>
      </c>
      <c r="T92" s="62">
        <v>32470</v>
      </c>
      <c r="U92" s="62">
        <v>37190</v>
      </c>
      <c r="V92" s="62">
        <v>41910</v>
      </c>
      <c r="W92" s="62">
        <v>46630</v>
      </c>
      <c r="X92" s="62">
        <f t="shared" si="16"/>
        <v>38850</v>
      </c>
      <c r="Y92" s="62">
        <f t="shared" si="17"/>
        <v>41070</v>
      </c>
      <c r="Z92" s="62">
        <f t="shared" si="18"/>
        <v>43290</v>
      </c>
      <c r="AA92" s="62">
        <f t="shared" si="19"/>
        <v>45510</v>
      </c>
      <c r="AB92">
        <v>43800</v>
      </c>
      <c r="AC92">
        <v>50050</v>
      </c>
      <c r="AD92">
        <v>56300</v>
      </c>
      <c r="AE92">
        <v>62550</v>
      </c>
      <c r="AF92">
        <v>67600</v>
      </c>
      <c r="AG92">
        <v>72600</v>
      </c>
      <c r="AH92">
        <v>77600</v>
      </c>
      <c r="AI92">
        <v>82600</v>
      </c>
      <c r="AJ92" s="62">
        <f t="shared" si="20"/>
        <v>87570</v>
      </c>
      <c r="AK92" s="62">
        <f t="shared" si="21"/>
        <v>92574</v>
      </c>
      <c r="AL92" s="62">
        <f t="shared" si="22"/>
        <v>97578</v>
      </c>
      <c r="AM92" s="62">
        <f t="shared" si="23"/>
        <v>102582</v>
      </c>
    </row>
    <row r="93" spans="1:39" x14ac:dyDescent="0.35">
      <c r="A93" s="34" t="s">
        <v>391</v>
      </c>
      <c r="B93" s="34" t="s">
        <v>168</v>
      </c>
      <c r="C93" s="34" t="s">
        <v>271</v>
      </c>
      <c r="D93" s="62">
        <v>24250</v>
      </c>
      <c r="E93" s="62">
        <v>27700</v>
      </c>
      <c r="F93" s="62">
        <v>31150</v>
      </c>
      <c r="G93" s="62">
        <v>34600</v>
      </c>
      <c r="H93" s="62">
        <v>37400</v>
      </c>
      <c r="I93" s="62">
        <v>40150</v>
      </c>
      <c r="J93" s="62">
        <v>42950</v>
      </c>
      <c r="K93" s="62">
        <v>45700</v>
      </c>
      <c r="L93" s="62">
        <f t="shared" si="12"/>
        <v>48440</v>
      </c>
      <c r="M93" s="62">
        <f t="shared" si="13"/>
        <v>51208</v>
      </c>
      <c r="N93" s="62">
        <f t="shared" si="14"/>
        <v>53976</v>
      </c>
      <c r="O93" s="62">
        <f t="shared" si="15"/>
        <v>56744</v>
      </c>
      <c r="P93" s="62">
        <v>14550</v>
      </c>
      <c r="Q93" s="62">
        <v>18310</v>
      </c>
      <c r="R93" s="62">
        <v>23030</v>
      </c>
      <c r="S93" s="62">
        <v>27750</v>
      </c>
      <c r="T93" s="62">
        <v>32470</v>
      </c>
      <c r="U93" s="62">
        <v>37190</v>
      </c>
      <c r="V93" s="62">
        <v>41910</v>
      </c>
      <c r="W93" s="62">
        <v>45700</v>
      </c>
      <c r="X93" s="62">
        <f t="shared" si="16"/>
        <v>38850</v>
      </c>
      <c r="Y93" s="62">
        <f t="shared" si="17"/>
        <v>41070</v>
      </c>
      <c r="Z93" s="62">
        <f t="shared" si="18"/>
        <v>43290</v>
      </c>
      <c r="AA93" s="62">
        <f t="shared" si="19"/>
        <v>45510</v>
      </c>
      <c r="AB93">
        <v>38750</v>
      </c>
      <c r="AC93">
        <v>44300</v>
      </c>
      <c r="AD93">
        <v>49850</v>
      </c>
      <c r="AE93">
        <v>55350</v>
      </c>
      <c r="AF93">
        <v>59800</v>
      </c>
      <c r="AG93">
        <v>64250</v>
      </c>
      <c r="AH93">
        <v>68650</v>
      </c>
      <c r="AI93">
        <v>73100</v>
      </c>
      <c r="AJ93" s="62">
        <f t="shared" si="20"/>
        <v>77490</v>
      </c>
      <c r="AK93" s="62">
        <f t="shared" si="21"/>
        <v>81918</v>
      </c>
      <c r="AL93" s="62">
        <f t="shared" si="22"/>
        <v>86346</v>
      </c>
      <c r="AM93" s="62">
        <f t="shared" si="23"/>
        <v>90774</v>
      </c>
    </row>
    <row r="94" spans="1:39" x14ac:dyDescent="0.35">
      <c r="A94" s="34" t="s">
        <v>392</v>
      </c>
      <c r="B94" s="34" t="s">
        <v>169</v>
      </c>
      <c r="C94" s="34" t="s">
        <v>284</v>
      </c>
      <c r="D94" s="62">
        <v>24100</v>
      </c>
      <c r="E94" s="62">
        <v>27550</v>
      </c>
      <c r="F94" s="62">
        <v>31000</v>
      </c>
      <c r="G94" s="62">
        <v>34400</v>
      </c>
      <c r="H94" s="62">
        <v>37200</v>
      </c>
      <c r="I94" s="62">
        <v>39950</v>
      </c>
      <c r="J94" s="62">
        <v>42700</v>
      </c>
      <c r="K94" s="62">
        <v>45450</v>
      </c>
      <c r="L94" s="62">
        <f t="shared" si="12"/>
        <v>48160</v>
      </c>
      <c r="M94" s="62">
        <f t="shared" si="13"/>
        <v>50912</v>
      </c>
      <c r="N94" s="62">
        <f t="shared" si="14"/>
        <v>53664</v>
      </c>
      <c r="O94" s="62">
        <f t="shared" si="15"/>
        <v>56416</v>
      </c>
      <c r="P94" s="62">
        <v>14500</v>
      </c>
      <c r="Q94" s="62">
        <v>18310</v>
      </c>
      <c r="R94" s="62">
        <v>23030</v>
      </c>
      <c r="S94" s="62">
        <v>27750</v>
      </c>
      <c r="T94" s="62">
        <v>32470</v>
      </c>
      <c r="U94" s="62">
        <v>37190</v>
      </c>
      <c r="V94" s="62">
        <v>41910</v>
      </c>
      <c r="W94" s="62">
        <v>45450</v>
      </c>
      <c r="X94" s="62">
        <f t="shared" si="16"/>
        <v>38850</v>
      </c>
      <c r="Y94" s="62">
        <f t="shared" si="17"/>
        <v>41070</v>
      </c>
      <c r="Z94" s="62">
        <f t="shared" si="18"/>
        <v>43290</v>
      </c>
      <c r="AA94" s="62">
        <f t="shared" si="19"/>
        <v>45510</v>
      </c>
      <c r="AB94">
        <v>38550</v>
      </c>
      <c r="AC94">
        <v>44050</v>
      </c>
      <c r="AD94">
        <v>49550</v>
      </c>
      <c r="AE94">
        <v>55050</v>
      </c>
      <c r="AF94">
        <v>59500</v>
      </c>
      <c r="AG94">
        <v>63900</v>
      </c>
      <c r="AH94">
        <v>68300</v>
      </c>
      <c r="AI94">
        <v>72700</v>
      </c>
      <c r="AJ94" s="62">
        <f t="shared" si="20"/>
        <v>77070</v>
      </c>
      <c r="AK94" s="62">
        <f t="shared" si="21"/>
        <v>81474</v>
      </c>
      <c r="AL94" s="62">
        <f t="shared" si="22"/>
        <v>85878</v>
      </c>
      <c r="AM94" s="62">
        <f t="shared" si="23"/>
        <v>90282</v>
      </c>
    </row>
    <row r="95" spans="1:39" x14ac:dyDescent="0.35">
      <c r="A95" s="34" t="s">
        <v>393</v>
      </c>
      <c r="B95" s="34" t="s">
        <v>91</v>
      </c>
      <c r="C95" s="34" t="s">
        <v>277</v>
      </c>
      <c r="D95" s="62">
        <v>29050</v>
      </c>
      <c r="E95" s="62">
        <v>33200</v>
      </c>
      <c r="F95" s="62">
        <v>37350</v>
      </c>
      <c r="G95" s="62">
        <v>41450</v>
      </c>
      <c r="H95" s="62">
        <v>44800</v>
      </c>
      <c r="I95" s="62">
        <v>48100</v>
      </c>
      <c r="J95" s="62">
        <v>51400</v>
      </c>
      <c r="K95" s="62">
        <v>54750</v>
      </c>
      <c r="L95" s="62">
        <f t="shared" si="12"/>
        <v>58029.999999999993</v>
      </c>
      <c r="M95" s="62">
        <f t="shared" si="13"/>
        <v>61346</v>
      </c>
      <c r="N95" s="62">
        <f t="shared" si="14"/>
        <v>64662</v>
      </c>
      <c r="O95" s="62">
        <f t="shared" si="15"/>
        <v>67978</v>
      </c>
      <c r="P95" s="62">
        <v>17400</v>
      </c>
      <c r="Q95" s="62">
        <v>19900</v>
      </c>
      <c r="R95" s="62">
        <v>23030</v>
      </c>
      <c r="S95" s="62">
        <v>27750</v>
      </c>
      <c r="T95" s="62">
        <v>32470</v>
      </c>
      <c r="U95" s="62">
        <v>37190</v>
      </c>
      <c r="V95" s="62">
        <v>41910</v>
      </c>
      <c r="W95" s="62">
        <v>46630</v>
      </c>
      <c r="X95" s="62">
        <f t="shared" si="16"/>
        <v>38850</v>
      </c>
      <c r="Y95" s="62">
        <f t="shared" si="17"/>
        <v>41070</v>
      </c>
      <c r="Z95" s="62">
        <f t="shared" si="18"/>
        <v>43290</v>
      </c>
      <c r="AA95" s="62">
        <f t="shared" si="19"/>
        <v>45510</v>
      </c>
      <c r="AB95">
        <v>46450</v>
      </c>
      <c r="AC95">
        <v>53050</v>
      </c>
      <c r="AD95">
        <v>59700</v>
      </c>
      <c r="AE95">
        <v>66300</v>
      </c>
      <c r="AF95">
        <v>71650</v>
      </c>
      <c r="AG95">
        <v>76950</v>
      </c>
      <c r="AH95">
        <v>82250</v>
      </c>
      <c r="AI95">
        <v>87550</v>
      </c>
      <c r="AJ95" s="62">
        <f t="shared" si="20"/>
        <v>92820</v>
      </c>
      <c r="AK95" s="62">
        <f t="shared" si="21"/>
        <v>98124</v>
      </c>
      <c r="AL95" s="62">
        <f t="shared" si="22"/>
        <v>103428</v>
      </c>
      <c r="AM95" s="62">
        <f t="shared" si="23"/>
        <v>108732</v>
      </c>
    </row>
    <row r="96" spans="1:39" x14ac:dyDescent="0.35">
      <c r="A96" s="34" t="s">
        <v>394</v>
      </c>
      <c r="B96" s="34" t="s">
        <v>17</v>
      </c>
      <c r="C96" s="34" t="s">
        <v>279</v>
      </c>
      <c r="D96" s="62">
        <v>23850</v>
      </c>
      <c r="E96" s="62">
        <v>27250</v>
      </c>
      <c r="F96" s="62">
        <v>30650</v>
      </c>
      <c r="G96" s="62">
        <v>34050</v>
      </c>
      <c r="H96" s="62">
        <v>36800</v>
      </c>
      <c r="I96" s="62">
        <v>39500</v>
      </c>
      <c r="J96" s="62">
        <v>42250</v>
      </c>
      <c r="K96" s="62">
        <v>44950</v>
      </c>
      <c r="L96" s="62">
        <f t="shared" si="12"/>
        <v>47670</v>
      </c>
      <c r="M96" s="62">
        <f t="shared" si="13"/>
        <v>50394</v>
      </c>
      <c r="N96" s="62">
        <f t="shared" si="14"/>
        <v>53118</v>
      </c>
      <c r="O96" s="62">
        <f t="shared" si="15"/>
        <v>55842</v>
      </c>
      <c r="P96" s="62">
        <v>14350</v>
      </c>
      <c r="Q96" s="62">
        <v>18310</v>
      </c>
      <c r="R96" s="62">
        <v>23030</v>
      </c>
      <c r="S96" s="62">
        <v>27750</v>
      </c>
      <c r="T96" s="62">
        <v>32470</v>
      </c>
      <c r="U96" s="62">
        <v>37190</v>
      </c>
      <c r="V96" s="62">
        <v>41910</v>
      </c>
      <c r="W96" s="62">
        <v>44950</v>
      </c>
      <c r="X96" s="62">
        <f t="shared" si="16"/>
        <v>38850</v>
      </c>
      <c r="Y96" s="62">
        <f t="shared" si="17"/>
        <v>41070</v>
      </c>
      <c r="Z96" s="62">
        <f t="shared" si="18"/>
        <v>43290</v>
      </c>
      <c r="AA96" s="62">
        <f t="shared" si="19"/>
        <v>45510</v>
      </c>
      <c r="AB96">
        <v>38150</v>
      </c>
      <c r="AC96">
        <v>43600</v>
      </c>
      <c r="AD96">
        <v>49050</v>
      </c>
      <c r="AE96">
        <v>54450</v>
      </c>
      <c r="AF96">
        <v>58850</v>
      </c>
      <c r="AG96">
        <v>63200</v>
      </c>
      <c r="AH96">
        <v>67550</v>
      </c>
      <c r="AI96">
        <v>71900</v>
      </c>
      <c r="AJ96" s="62">
        <f t="shared" si="20"/>
        <v>76230</v>
      </c>
      <c r="AK96" s="62">
        <f t="shared" si="21"/>
        <v>80586</v>
      </c>
      <c r="AL96" s="62">
        <f t="shared" si="22"/>
        <v>84942</v>
      </c>
      <c r="AM96" s="62">
        <f t="shared" si="23"/>
        <v>89298</v>
      </c>
    </row>
    <row r="97" spans="1:39" x14ac:dyDescent="0.35">
      <c r="A97" s="34" t="s">
        <v>395</v>
      </c>
      <c r="B97" s="34" t="s">
        <v>50</v>
      </c>
      <c r="C97" s="34" t="s">
        <v>276</v>
      </c>
      <c r="D97" s="62">
        <v>23850</v>
      </c>
      <c r="E97" s="62">
        <v>27250</v>
      </c>
      <c r="F97" s="62">
        <v>30650</v>
      </c>
      <c r="G97" s="62">
        <v>34050</v>
      </c>
      <c r="H97" s="62">
        <v>36800</v>
      </c>
      <c r="I97" s="62">
        <v>39500</v>
      </c>
      <c r="J97" s="62">
        <v>42250</v>
      </c>
      <c r="K97" s="62">
        <v>44950</v>
      </c>
      <c r="L97" s="62">
        <f t="shared" si="12"/>
        <v>47670</v>
      </c>
      <c r="M97" s="62">
        <f t="shared" si="13"/>
        <v>50394</v>
      </c>
      <c r="N97" s="62">
        <f t="shared" si="14"/>
        <v>53118</v>
      </c>
      <c r="O97" s="62">
        <f t="shared" si="15"/>
        <v>55842</v>
      </c>
      <c r="P97" s="62">
        <v>14350</v>
      </c>
      <c r="Q97" s="62">
        <v>18310</v>
      </c>
      <c r="R97" s="62">
        <v>23030</v>
      </c>
      <c r="S97" s="62">
        <v>27750</v>
      </c>
      <c r="T97" s="62">
        <v>32470</v>
      </c>
      <c r="U97" s="62">
        <v>37190</v>
      </c>
      <c r="V97" s="62">
        <v>41910</v>
      </c>
      <c r="W97" s="62">
        <v>44950</v>
      </c>
      <c r="X97" s="62">
        <f t="shared" si="16"/>
        <v>38850</v>
      </c>
      <c r="Y97" s="62">
        <f t="shared" si="17"/>
        <v>41070</v>
      </c>
      <c r="Z97" s="62">
        <f t="shared" si="18"/>
        <v>43290</v>
      </c>
      <c r="AA97" s="62">
        <f t="shared" si="19"/>
        <v>45510</v>
      </c>
      <c r="AB97">
        <v>38150</v>
      </c>
      <c r="AC97">
        <v>43600</v>
      </c>
      <c r="AD97">
        <v>49050</v>
      </c>
      <c r="AE97">
        <v>54450</v>
      </c>
      <c r="AF97">
        <v>58850</v>
      </c>
      <c r="AG97">
        <v>63200</v>
      </c>
      <c r="AH97">
        <v>67550</v>
      </c>
      <c r="AI97">
        <v>71900</v>
      </c>
      <c r="AJ97" s="62">
        <f t="shared" si="20"/>
        <v>76230</v>
      </c>
      <c r="AK97" s="62">
        <f t="shared" si="21"/>
        <v>80586</v>
      </c>
      <c r="AL97" s="62">
        <f t="shared" si="22"/>
        <v>84942</v>
      </c>
      <c r="AM97" s="62">
        <f t="shared" si="23"/>
        <v>89298</v>
      </c>
    </row>
    <row r="98" spans="1:39" x14ac:dyDescent="0.35">
      <c r="A98" s="34" t="s">
        <v>396</v>
      </c>
      <c r="B98" s="34" t="s">
        <v>41</v>
      </c>
      <c r="C98" s="34" t="s">
        <v>281</v>
      </c>
      <c r="D98" s="62">
        <v>25750</v>
      </c>
      <c r="E98" s="62">
        <v>29400</v>
      </c>
      <c r="F98" s="62">
        <v>33100</v>
      </c>
      <c r="G98" s="62">
        <v>36750</v>
      </c>
      <c r="H98" s="62">
        <v>39700</v>
      </c>
      <c r="I98" s="62">
        <v>42650</v>
      </c>
      <c r="J98" s="62">
        <v>45600</v>
      </c>
      <c r="K98" s="62">
        <v>48550</v>
      </c>
      <c r="L98" s="62">
        <f t="shared" si="12"/>
        <v>51450</v>
      </c>
      <c r="M98" s="62">
        <f t="shared" si="13"/>
        <v>54390</v>
      </c>
      <c r="N98" s="62">
        <f t="shared" si="14"/>
        <v>57330</v>
      </c>
      <c r="O98" s="62">
        <f t="shared" si="15"/>
        <v>60270</v>
      </c>
      <c r="P98" s="62">
        <v>15450</v>
      </c>
      <c r="Q98" s="62">
        <v>18310</v>
      </c>
      <c r="R98" s="62">
        <v>23030</v>
      </c>
      <c r="S98" s="62">
        <v>27750</v>
      </c>
      <c r="T98" s="62">
        <v>32470</v>
      </c>
      <c r="U98" s="62">
        <v>37190</v>
      </c>
      <c r="V98" s="62">
        <v>41910</v>
      </c>
      <c r="W98" s="62">
        <v>46630</v>
      </c>
      <c r="X98" s="62">
        <f t="shared" si="16"/>
        <v>38850</v>
      </c>
      <c r="Y98" s="62">
        <f t="shared" si="17"/>
        <v>41070</v>
      </c>
      <c r="Z98" s="62">
        <f t="shared" si="18"/>
        <v>43290</v>
      </c>
      <c r="AA98" s="62">
        <f t="shared" si="19"/>
        <v>45510</v>
      </c>
      <c r="AB98">
        <v>41200</v>
      </c>
      <c r="AC98">
        <v>47050</v>
      </c>
      <c r="AD98">
        <v>52950</v>
      </c>
      <c r="AE98">
        <v>58800</v>
      </c>
      <c r="AF98">
        <v>63550</v>
      </c>
      <c r="AG98">
        <v>68250</v>
      </c>
      <c r="AH98">
        <v>72950</v>
      </c>
      <c r="AI98">
        <v>77650</v>
      </c>
      <c r="AJ98" s="62">
        <f t="shared" si="20"/>
        <v>82320</v>
      </c>
      <c r="AK98" s="62">
        <f t="shared" si="21"/>
        <v>87024</v>
      </c>
      <c r="AL98" s="62">
        <f t="shared" si="22"/>
        <v>91728</v>
      </c>
      <c r="AM98" s="62">
        <f t="shared" si="23"/>
        <v>96432</v>
      </c>
    </row>
    <row r="99" spans="1:39" x14ac:dyDescent="0.35">
      <c r="A99" s="34" t="s">
        <v>397</v>
      </c>
      <c r="B99" s="34" t="s">
        <v>170</v>
      </c>
      <c r="C99" s="34" t="s">
        <v>276</v>
      </c>
      <c r="D99" s="62">
        <v>23850</v>
      </c>
      <c r="E99" s="62">
        <v>27250</v>
      </c>
      <c r="F99" s="62">
        <v>30650</v>
      </c>
      <c r="G99" s="62">
        <v>34050</v>
      </c>
      <c r="H99" s="62">
        <v>36800</v>
      </c>
      <c r="I99" s="62">
        <v>39500</v>
      </c>
      <c r="J99" s="62">
        <v>42250</v>
      </c>
      <c r="K99" s="62">
        <v>44950</v>
      </c>
      <c r="L99" s="62">
        <f t="shared" si="12"/>
        <v>47670</v>
      </c>
      <c r="M99" s="62">
        <f t="shared" si="13"/>
        <v>50394</v>
      </c>
      <c r="N99" s="62">
        <f t="shared" si="14"/>
        <v>53118</v>
      </c>
      <c r="O99" s="62">
        <f t="shared" si="15"/>
        <v>55842</v>
      </c>
      <c r="P99" s="62">
        <v>14350</v>
      </c>
      <c r="Q99" s="62">
        <v>18310</v>
      </c>
      <c r="R99" s="62">
        <v>23030</v>
      </c>
      <c r="S99" s="62">
        <v>27750</v>
      </c>
      <c r="T99" s="62">
        <v>32470</v>
      </c>
      <c r="U99" s="62">
        <v>37190</v>
      </c>
      <c r="V99" s="62">
        <v>41910</v>
      </c>
      <c r="W99" s="62">
        <v>44950</v>
      </c>
      <c r="X99" s="62">
        <f t="shared" si="16"/>
        <v>38850</v>
      </c>
      <c r="Y99" s="62">
        <f t="shared" si="17"/>
        <v>41070</v>
      </c>
      <c r="Z99" s="62">
        <f t="shared" si="18"/>
        <v>43290</v>
      </c>
      <c r="AA99" s="62">
        <f t="shared" si="19"/>
        <v>45510</v>
      </c>
      <c r="AB99">
        <v>38150</v>
      </c>
      <c r="AC99">
        <v>43600</v>
      </c>
      <c r="AD99">
        <v>49050</v>
      </c>
      <c r="AE99">
        <v>54450</v>
      </c>
      <c r="AF99">
        <v>58850</v>
      </c>
      <c r="AG99">
        <v>63200</v>
      </c>
      <c r="AH99">
        <v>67550</v>
      </c>
      <c r="AI99">
        <v>71900</v>
      </c>
      <c r="AJ99" s="62">
        <f t="shared" si="20"/>
        <v>76230</v>
      </c>
      <c r="AK99" s="62">
        <f t="shared" si="21"/>
        <v>80586</v>
      </c>
      <c r="AL99" s="62">
        <f t="shared" si="22"/>
        <v>84942</v>
      </c>
      <c r="AM99" s="62">
        <f t="shared" si="23"/>
        <v>89298</v>
      </c>
    </row>
    <row r="100" spans="1:39" x14ac:dyDescent="0.35">
      <c r="A100" s="34" t="s">
        <v>398</v>
      </c>
      <c r="B100" s="34" t="s">
        <v>103</v>
      </c>
      <c r="C100" s="34" t="s">
        <v>275</v>
      </c>
      <c r="D100" s="62">
        <v>23850</v>
      </c>
      <c r="E100" s="62">
        <v>27250</v>
      </c>
      <c r="F100" s="62">
        <v>30650</v>
      </c>
      <c r="G100" s="62">
        <v>34050</v>
      </c>
      <c r="H100" s="62">
        <v>36800</v>
      </c>
      <c r="I100" s="62">
        <v>39500</v>
      </c>
      <c r="J100" s="62">
        <v>42250</v>
      </c>
      <c r="K100" s="62">
        <v>44950</v>
      </c>
      <c r="L100" s="62">
        <f t="shared" si="12"/>
        <v>47670</v>
      </c>
      <c r="M100" s="62">
        <f t="shared" si="13"/>
        <v>50394</v>
      </c>
      <c r="N100" s="62">
        <f t="shared" si="14"/>
        <v>53118</v>
      </c>
      <c r="O100" s="62">
        <f t="shared" si="15"/>
        <v>55842</v>
      </c>
      <c r="P100" s="62">
        <v>14350</v>
      </c>
      <c r="Q100" s="62">
        <v>18310</v>
      </c>
      <c r="R100" s="62">
        <v>23030</v>
      </c>
      <c r="S100" s="62">
        <v>27750</v>
      </c>
      <c r="T100" s="62">
        <v>32470</v>
      </c>
      <c r="U100" s="62">
        <v>37190</v>
      </c>
      <c r="V100" s="62">
        <v>41910</v>
      </c>
      <c r="W100" s="62">
        <v>44950</v>
      </c>
      <c r="X100" s="62">
        <f t="shared" si="16"/>
        <v>38850</v>
      </c>
      <c r="Y100" s="62">
        <f t="shared" si="17"/>
        <v>41070</v>
      </c>
      <c r="Z100" s="62">
        <f t="shared" si="18"/>
        <v>43290</v>
      </c>
      <c r="AA100" s="62">
        <f t="shared" si="19"/>
        <v>45510</v>
      </c>
      <c r="AB100">
        <v>38150</v>
      </c>
      <c r="AC100">
        <v>43600</v>
      </c>
      <c r="AD100">
        <v>49050</v>
      </c>
      <c r="AE100">
        <v>54450</v>
      </c>
      <c r="AF100">
        <v>58850</v>
      </c>
      <c r="AG100">
        <v>63200</v>
      </c>
      <c r="AH100">
        <v>67550</v>
      </c>
      <c r="AI100">
        <v>71900</v>
      </c>
      <c r="AJ100" s="62">
        <f t="shared" si="20"/>
        <v>76230</v>
      </c>
      <c r="AK100" s="62">
        <f t="shared" si="21"/>
        <v>80586</v>
      </c>
      <c r="AL100" s="62">
        <f t="shared" si="22"/>
        <v>84942</v>
      </c>
      <c r="AM100" s="62">
        <f t="shared" si="23"/>
        <v>89298</v>
      </c>
    </row>
    <row r="101" spans="1:39" x14ac:dyDescent="0.35">
      <c r="A101" s="34" t="s">
        <v>399</v>
      </c>
      <c r="B101" s="34" t="s">
        <v>62</v>
      </c>
      <c r="C101" s="34" t="s">
        <v>293</v>
      </c>
      <c r="D101" s="62">
        <v>25800</v>
      </c>
      <c r="E101" s="62">
        <v>29450</v>
      </c>
      <c r="F101" s="62">
        <v>33150</v>
      </c>
      <c r="G101" s="62">
        <v>36800</v>
      </c>
      <c r="H101" s="62">
        <v>39750</v>
      </c>
      <c r="I101" s="62">
        <v>42700</v>
      </c>
      <c r="J101" s="62">
        <v>45650</v>
      </c>
      <c r="K101" s="62">
        <v>48600</v>
      </c>
      <c r="L101" s="62">
        <f t="shared" si="12"/>
        <v>51520</v>
      </c>
      <c r="M101" s="62">
        <f t="shared" si="13"/>
        <v>54464</v>
      </c>
      <c r="N101" s="62">
        <f t="shared" si="14"/>
        <v>57408</v>
      </c>
      <c r="O101" s="62">
        <f t="shared" si="15"/>
        <v>60352</v>
      </c>
      <c r="P101" s="63">
        <v>15500</v>
      </c>
      <c r="Q101" s="63">
        <v>18310</v>
      </c>
      <c r="R101" s="63">
        <v>23030</v>
      </c>
      <c r="S101" s="63">
        <v>27750</v>
      </c>
      <c r="T101" s="63">
        <v>32470</v>
      </c>
      <c r="U101" s="63">
        <v>37190</v>
      </c>
      <c r="V101" s="63">
        <v>41910</v>
      </c>
      <c r="W101" s="63">
        <v>46630</v>
      </c>
      <c r="X101" s="63">
        <f t="shared" si="16"/>
        <v>38850</v>
      </c>
      <c r="Y101" s="63">
        <f t="shared" si="17"/>
        <v>41070</v>
      </c>
      <c r="Z101" s="63">
        <f t="shared" si="18"/>
        <v>43290</v>
      </c>
      <c r="AA101" s="63">
        <f t="shared" si="19"/>
        <v>45510</v>
      </c>
      <c r="AB101">
        <v>41250</v>
      </c>
      <c r="AC101">
        <v>47150</v>
      </c>
      <c r="AD101">
        <v>53050</v>
      </c>
      <c r="AE101">
        <v>58900</v>
      </c>
      <c r="AF101">
        <v>63650</v>
      </c>
      <c r="AG101">
        <v>68350</v>
      </c>
      <c r="AH101">
        <v>73050</v>
      </c>
      <c r="AI101">
        <v>77750</v>
      </c>
      <c r="AJ101" s="62">
        <f t="shared" si="20"/>
        <v>82460</v>
      </c>
      <c r="AK101" s="62">
        <f t="shared" si="21"/>
        <v>87172</v>
      </c>
      <c r="AL101" s="62">
        <f t="shared" si="22"/>
        <v>91884</v>
      </c>
      <c r="AM101" s="62">
        <f t="shared" si="23"/>
        <v>96596</v>
      </c>
    </row>
    <row r="102" spans="1:39" x14ac:dyDescent="0.35">
      <c r="A102" s="34" t="s">
        <v>400</v>
      </c>
      <c r="B102" s="34" t="s">
        <v>51</v>
      </c>
      <c r="C102" s="34" t="s">
        <v>278</v>
      </c>
      <c r="D102" s="62">
        <v>31050</v>
      </c>
      <c r="E102" s="62">
        <v>35450</v>
      </c>
      <c r="F102" s="62">
        <v>39900</v>
      </c>
      <c r="G102" s="62">
        <v>44300</v>
      </c>
      <c r="H102" s="62">
        <v>47850</v>
      </c>
      <c r="I102" s="62">
        <v>51400</v>
      </c>
      <c r="J102" s="62">
        <v>54950</v>
      </c>
      <c r="K102" s="62">
        <v>58500</v>
      </c>
      <c r="L102" s="62">
        <f t="shared" si="12"/>
        <v>62019.999999999993</v>
      </c>
      <c r="M102" s="62">
        <f t="shared" si="13"/>
        <v>65564</v>
      </c>
      <c r="N102" s="62">
        <f t="shared" si="14"/>
        <v>69108</v>
      </c>
      <c r="O102" s="62">
        <f t="shared" si="15"/>
        <v>72652</v>
      </c>
      <c r="P102" s="62">
        <v>18650</v>
      </c>
      <c r="Q102" s="62">
        <v>21300</v>
      </c>
      <c r="R102" s="62">
        <v>23950</v>
      </c>
      <c r="S102" s="62">
        <v>27750</v>
      </c>
      <c r="T102" s="62">
        <v>32470</v>
      </c>
      <c r="U102" s="62">
        <v>37190</v>
      </c>
      <c r="V102" s="62">
        <v>41910</v>
      </c>
      <c r="W102" s="62">
        <v>46630</v>
      </c>
      <c r="X102" s="62">
        <f t="shared" si="16"/>
        <v>38850</v>
      </c>
      <c r="Y102" s="62">
        <f t="shared" si="17"/>
        <v>41070</v>
      </c>
      <c r="Z102" s="62">
        <f t="shared" si="18"/>
        <v>43290</v>
      </c>
      <c r="AA102" s="62">
        <f t="shared" si="19"/>
        <v>45510</v>
      </c>
      <c r="AB102">
        <v>49600</v>
      </c>
      <c r="AC102">
        <v>56700</v>
      </c>
      <c r="AD102">
        <v>63800</v>
      </c>
      <c r="AE102">
        <v>70850</v>
      </c>
      <c r="AF102">
        <v>76550</v>
      </c>
      <c r="AG102">
        <v>82200</v>
      </c>
      <c r="AH102">
        <v>87900</v>
      </c>
      <c r="AI102">
        <v>93550</v>
      </c>
      <c r="AJ102" s="62">
        <f t="shared" si="20"/>
        <v>99190</v>
      </c>
      <c r="AK102" s="62">
        <f t="shared" si="21"/>
        <v>104858</v>
      </c>
      <c r="AL102" s="62">
        <f t="shared" si="22"/>
        <v>110526</v>
      </c>
      <c r="AM102" s="62">
        <f t="shared" si="23"/>
        <v>116194</v>
      </c>
    </row>
    <row r="103" spans="1:39" x14ac:dyDescent="0.35">
      <c r="A103" s="34" t="s">
        <v>401</v>
      </c>
      <c r="B103" s="34" t="s">
        <v>70</v>
      </c>
      <c r="C103" s="34" t="s">
        <v>271</v>
      </c>
      <c r="D103" s="62">
        <v>26000</v>
      </c>
      <c r="E103" s="62">
        <v>29700</v>
      </c>
      <c r="F103" s="62">
        <v>33400</v>
      </c>
      <c r="G103" s="62">
        <v>37100</v>
      </c>
      <c r="H103" s="62">
        <v>40100</v>
      </c>
      <c r="I103" s="62">
        <v>43050</v>
      </c>
      <c r="J103" s="62">
        <v>46050</v>
      </c>
      <c r="K103" s="62">
        <v>49000</v>
      </c>
      <c r="L103" s="62">
        <f t="shared" si="12"/>
        <v>51940</v>
      </c>
      <c r="M103" s="62">
        <f t="shared" si="13"/>
        <v>54908</v>
      </c>
      <c r="N103" s="62">
        <f t="shared" si="14"/>
        <v>57876</v>
      </c>
      <c r="O103" s="62">
        <f t="shared" si="15"/>
        <v>60844</v>
      </c>
      <c r="P103" s="62">
        <v>15600</v>
      </c>
      <c r="Q103" s="62">
        <v>18310</v>
      </c>
      <c r="R103" s="62">
        <v>23030</v>
      </c>
      <c r="S103" s="62">
        <v>27750</v>
      </c>
      <c r="T103" s="62">
        <v>32470</v>
      </c>
      <c r="U103" s="62">
        <v>37190</v>
      </c>
      <c r="V103" s="62">
        <v>41910</v>
      </c>
      <c r="W103" s="62">
        <v>46630</v>
      </c>
      <c r="X103" s="62">
        <f t="shared" si="16"/>
        <v>38850</v>
      </c>
      <c r="Y103" s="62">
        <f t="shared" si="17"/>
        <v>41070</v>
      </c>
      <c r="Z103" s="62">
        <f t="shared" si="18"/>
        <v>43290</v>
      </c>
      <c r="AA103" s="62">
        <f t="shared" si="19"/>
        <v>45510</v>
      </c>
      <c r="AB103">
        <v>41550</v>
      </c>
      <c r="AC103">
        <v>47500</v>
      </c>
      <c r="AD103">
        <v>53450</v>
      </c>
      <c r="AE103">
        <v>59350</v>
      </c>
      <c r="AF103">
        <v>64100</v>
      </c>
      <c r="AG103">
        <v>68850</v>
      </c>
      <c r="AH103">
        <v>73600</v>
      </c>
      <c r="AI103">
        <v>78350</v>
      </c>
      <c r="AJ103" s="62">
        <f t="shared" si="20"/>
        <v>83090</v>
      </c>
      <c r="AK103" s="62">
        <f t="shared" si="21"/>
        <v>87838</v>
      </c>
      <c r="AL103" s="62">
        <f t="shared" si="22"/>
        <v>92586</v>
      </c>
      <c r="AM103" s="62">
        <f t="shared" si="23"/>
        <v>97334</v>
      </c>
    </row>
    <row r="104" spans="1:39" x14ac:dyDescent="0.35">
      <c r="A104" s="34" t="s">
        <v>402</v>
      </c>
      <c r="B104" s="34" t="s">
        <v>171</v>
      </c>
      <c r="C104" s="34" t="s">
        <v>276</v>
      </c>
      <c r="D104" s="62">
        <v>26500</v>
      </c>
      <c r="E104" s="62">
        <v>30250</v>
      </c>
      <c r="F104" s="62">
        <v>34050</v>
      </c>
      <c r="G104" s="62">
        <v>37800</v>
      </c>
      <c r="H104" s="62">
        <v>40850</v>
      </c>
      <c r="I104" s="62">
        <v>43850</v>
      </c>
      <c r="J104" s="62">
        <v>46900</v>
      </c>
      <c r="K104" s="62">
        <v>49900</v>
      </c>
      <c r="L104" s="62">
        <f t="shared" si="12"/>
        <v>52920</v>
      </c>
      <c r="M104" s="62">
        <f t="shared" si="13"/>
        <v>55944</v>
      </c>
      <c r="N104" s="62">
        <f t="shared" si="14"/>
        <v>58968</v>
      </c>
      <c r="O104" s="62">
        <f t="shared" si="15"/>
        <v>61991.999999999993</v>
      </c>
      <c r="P104" s="62">
        <v>15900</v>
      </c>
      <c r="Q104" s="62">
        <v>18310</v>
      </c>
      <c r="R104" s="62">
        <v>23030</v>
      </c>
      <c r="S104" s="62">
        <v>27750</v>
      </c>
      <c r="T104" s="62">
        <v>32470</v>
      </c>
      <c r="U104" s="62">
        <v>37190</v>
      </c>
      <c r="V104" s="62">
        <v>41910</v>
      </c>
      <c r="W104" s="62">
        <v>46630</v>
      </c>
      <c r="X104" s="62">
        <f t="shared" si="16"/>
        <v>38850</v>
      </c>
      <c r="Y104" s="62">
        <f t="shared" si="17"/>
        <v>41070</v>
      </c>
      <c r="Z104" s="62">
        <f t="shared" si="18"/>
        <v>43290</v>
      </c>
      <c r="AA104" s="62">
        <f t="shared" si="19"/>
        <v>45510</v>
      </c>
      <c r="AB104">
        <v>42350</v>
      </c>
      <c r="AC104">
        <v>48400</v>
      </c>
      <c r="AD104">
        <v>54450</v>
      </c>
      <c r="AE104">
        <v>60500</v>
      </c>
      <c r="AF104">
        <v>65350</v>
      </c>
      <c r="AG104">
        <v>70200</v>
      </c>
      <c r="AH104">
        <v>75050</v>
      </c>
      <c r="AI104">
        <v>79900</v>
      </c>
      <c r="AJ104" s="62">
        <f t="shared" si="20"/>
        <v>84700</v>
      </c>
      <c r="AK104" s="62">
        <f t="shared" si="21"/>
        <v>89540</v>
      </c>
      <c r="AL104" s="62">
        <f t="shared" si="22"/>
        <v>94380</v>
      </c>
      <c r="AM104" s="62">
        <f t="shared" si="23"/>
        <v>99220</v>
      </c>
    </row>
    <row r="105" spans="1:39" x14ac:dyDescent="0.35">
      <c r="A105" s="34" t="s">
        <v>403</v>
      </c>
      <c r="B105" s="34" t="s">
        <v>76</v>
      </c>
      <c r="C105" s="34" t="s">
        <v>286</v>
      </c>
      <c r="D105" s="62">
        <v>23850</v>
      </c>
      <c r="E105" s="62">
        <v>27250</v>
      </c>
      <c r="F105" s="62">
        <v>30650</v>
      </c>
      <c r="G105" s="62">
        <v>34050</v>
      </c>
      <c r="H105" s="62">
        <v>36800</v>
      </c>
      <c r="I105" s="62">
        <v>39500</v>
      </c>
      <c r="J105" s="62">
        <v>42250</v>
      </c>
      <c r="K105" s="62">
        <v>44950</v>
      </c>
      <c r="L105" s="62">
        <f t="shared" si="12"/>
        <v>47670</v>
      </c>
      <c r="M105" s="62">
        <f t="shared" si="13"/>
        <v>50394</v>
      </c>
      <c r="N105" s="62">
        <f t="shared" si="14"/>
        <v>53118</v>
      </c>
      <c r="O105" s="62">
        <f t="shared" si="15"/>
        <v>55842</v>
      </c>
      <c r="P105" s="62">
        <v>14350</v>
      </c>
      <c r="Q105" s="62">
        <v>18310</v>
      </c>
      <c r="R105" s="62">
        <v>23030</v>
      </c>
      <c r="S105" s="62">
        <v>27750</v>
      </c>
      <c r="T105" s="62">
        <v>32470</v>
      </c>
      <c r="U105" s="62">
        <v>37190</v>
      </c>
      <c r="V105" s="62">
        <v>41910</v>
      </c>
      <c r="W105" s="62">
        <v>44950</v>
      </c>
      <c r="X105" s="62">
        <f t="shared" si="16"/>
        <v>38850</v>
      </c>
      <c r="Y105" s="62">
        <f t="shared" si="17"/>
        <v>41070</v>
      </c>
      <c r="Z105" s="62">
        <f t="shared" si="18"/>
        <v>43290</v>
      </c>
      <c r="AA105" s="62">
        <f t="shared" si="19"/>
        <v>45510</v>
      </c>
      <c r="AB105">
        <v>38150</v>
      </c>
      <c r="AC105">
        <v>43600</v>
      </c>
      <c r="AD105">
        <v>49050</v>
      </c>
      <c r="AE105">
        <v>54450</v>
      </c>
      <c r="AF105">
        <v>58850</v>
      </c>
      <c r="AG105">
        <v>63200</v>
      </c>
      <c r="AH105">
        <v>67550</v>
      </c>
      <c r="AI105">
        <v>71900</v>
      </c>
      <c r="AJ105" s="62">
        <f t="shared" si="20"/>
        <v>76230</v>
      </c>
      <c r="AK105" s="62">
        <f t="shared" si="21"/>
        <v>80586</v>
      </c>
      <c r="AL105" s="62">
        <f t="shared" si="22"/>
        <v>84942</v>
      </c>
      <c r="AM105" s="62">
        <f t="shared" si="23"/>
        <v>89298</v>
      </c>
    </row>
    <row r="106" spans="1:39" x14ac:dyDescent="0.35">
      <c r="A106" s="34" t="s">
        <v>404</v>
      </c>
      <c r="B106" s="34" t="s">
        <v>172</v>
      </c>
      <c r="C106" s="34" t="s">
        <v>280</v>
      </c>
      <c r="D106" s="62">
        <v>38650</v>
      </c>
      <c r="E106" s="62">
        <v>44150</v>
      </c>
      <c r="F106" s="62">
        <v>49650</v>
      </c>
      <c r="G106" s="62">
        <v>55150</v>
      </c>
      <c r="H106" s="62">
        <v>59600</v>
      </c>
      <c r="I106" s="62">
        <v>64000</v>
      </c>
      <c r="J106" s="62">
        <v>68400</v>
      </c>
      <c r="K106" s="62">
        <v>72800</v>
      </c>
      <c r="L106" s="62">
        <f t="shared" si="12"/>
        <v>77210</v>
      </c>
      <c r="M106" s="62">
        <f t="shared" si="13"/>
        <v>81622</v>
      </c>
      <c r="N106" s="62">
        <f t="shared" si="14"/>
        <v>86034</v>
      </c>
      <c r="O106" s="62">
        <f t="shared" si="15"/>
        <v>90446</v>
      </c>
      <c r="P106" s="62">
        <v>23200</v>
      </c>
      <c r="Q106" s="62">
        <v>26500</v>
      </c>
      <c r="R106" s="62">
        <v>29800</v>
      </c>
      <c r="S106" s="62">
        <v>33100</v>
      </c>
      <c r="T106" s="62">
        <v>35750</v>
      </c>
      <c r="U106" s="62">
        <v>38400</v>
      </c>
      <c r="V106" s="62">
        <v>41910</v>
      </c>
      <c r="W106" s="62">
        <v>46630</v>
      </c>
      <c r="X106" s="62">
        <f t="shared" si="16"/>
        <v>46340</v>
      </c>
      <c r="Y106" s="62">
        <f t="shared" si="17"/>
        <v>48988</v>
      </c>
      <c r="Z106" s="62">
        <f t="shared" si="18"/>
        <v>51636</v>
      </c>
      <c r="AA106" s="62">
        <f t="shared" si="19"/>
        <v>54284</v>
      </c>
      <c r="AB106">
        <v>61800</v>
      </c>
      <c r="AC106">
        <v>70600</v>
      </c>
      <c r="AD106">
        <v>79450</v>
      </c>
      <c r="AE106">
        <v>88250</v>
      </c>
      <c r="AF106">
        <v>95350</v>
      </c>
      <c r="AG106">
        <v>102400</v>
      </c>
      <c r="AH106">
        <v>109450</v>
      </c>
      <c r="AI106">
        <v>116500</v>
      </c>
      <c r="AJ106" s="62">
        <f t="shared" si="20"/>
        <v>123549.99999999999</v>
      </c>
      <c r="AK106" s="62">
        <f t="shared" si="21"/>
        <v>130610</v>
      </c>
      <c r="AL106" s="62">
        <f t="shared" si="22"/>
        <v>137670</v>
      </c>
      <c r="AM106" s="62">
        <f t="shared" si="23"/>
        <v>144730</v>
      </c>
    </row>
    <row r="107" spans="1:39" x14ac:dyDescent="0.35">
      <c r="A107" s="34" t="s">
        <v>405</v>
      </c>
      <c r="B107" s="34" t="s">
        <v>173</v>
      </c>
      <c r="C107" s="34" t="s">
        <v>276</v>
      </c>
      <c r="D107" s="62">
        <v>28700</v>
      </c>
      <c r="E107" s="62">
        <v>32800</v>
      </c>
      <c r="F107" s="62">
        <v>36900</v>
      </c>
      <c r="G107" s="62">
        <v>40950</v>
      </c>
      <c r="H107" s="62">
        <v>44250</v>
      </c>
      <c r="I107" s="62">
        <v>47550</v>
      </c>
      <c r="J107" s="62">
        <v>50800</v>
      </c>
      <c r="K107" s="62">
        <v>54100</v>
      </c>
      <c r="L107" s="62">
        <f t="shared" si="12"/>
        <v>57330</v>
      </c>
      <c r="M107" s="62">
        <f t="shared" si="13"/>
        <v>60606</v>
      </c>
      <c r="N107" s="62">
        <f t="shared" si="14"/>
        <v>63882</v>
      </c>
      <c r="O107" s="62">
        <f t="shared" si="15"/>
        <v>67158</v>
      </c>
      <c r="P107" s="62">
        <v>17200</v>
      </c>
      <c r="Q107" s="62">
        <v>19650</v>
      </c>
      <c r="R107" s="62">
        <v>23030</v>
      </c>
      <c r="S107" s="62">
        <v>27750</v>
      </c>
      <c r="T107" s="62">
        <v>32470</v>
      </c>
      <c r="U107" s="62">
        <v>37190</v>
      </c>
      <c r="V107" s="62">
        <v>41910</v>
      </c>
      <c r="W107" s="62">
        <v>46630</v>
      </c>
      <c r="X107" s="62">
        <f t="shared" si="16"/>
        <v>38850</v>
      </c>
      <c r="Y107" s="62">
        <f t="shared" si="17"/>
        <v>41070</v>
      </c>
      <c r="Z107" s="62">
        <f t="shared" si="18"/>
        <v>43290</v>
      </c>
      <c r="AA107" s="62">
        <f t="shared" si="19"/>
        <v>45510</v>
      </c>
      <c r="AB107">
        <v>45850</v>
      </c>
      <c r="AC107">
        <v>52400</v>
      </c>
      <c r="AD107">
        <v>58950</v>
      </c>
      <c r="AE107">
        <v>65500</v>
      </c>
      <c r="AF107">
        <v>70750</v>
      </c>
      <c r="AG107">
        <v>76000</v>
      </c>
      <c r="AH107">
        <v>81250</v>
      </c>
      <c r="AI107">
        <v>86500</v>
      </c>
      <c r="AJ107" s="62">
        <f t="shared" si="20"/>
        <v>91700</v>
      </c>
      <c r="AK107" s="62">
        <f t="shared" si="21"/>
        <v>96940</v>
      </c>
      <c r="AL107" s="62">
        <f t="shared" si="22"/>
        <v>102180</v>
      </c>
      <c r="AM107" s="62">
        <f t="shared" si="23"/>
        <v>107420</v>
      </c>
    </row>
    <row r="108" spans="1:39" x14ac:dyDescent="0.35">
      <c r="A108" s="34" t="s">
        <v>406</v>
      </c>
      <c r="B108" s="34" t="s">
        <v>63</v>
      </c>
      <c r="C108" s="34" t="s">
        <v>271</v>
      </c>
      <c r="D108" s="62">
        <v>23850</v>
      </c>
      <c r="E108" s="62">
        <v>27250</v>
      </c>
      <c r="F108" s="62">
        <v>30650</v>
      </c>
      <c r="G108" s="62">
        <v>34050</v>
      </c>
      <c r="H108" s="62">
        <v>36800</v>
      </c>
      <c r="I108" s="62">
        <v>39500</v>
      </c>
      <c r="J108" s="62">
        <v>42250</v>
      </c>
      <c r="K108" s="62">
        <v>44950</v>
      </c>
      <c r="L108" s="62">
        <f t="shared" si="12"/>
        <v>47670</v>
      </c>
      <c r="M108" s="62">
        <f t="shared" si="13"/>
        <v>50394</v>
      </c>
      <c r="N108" s="62">
        <f t="shared" si="14"/>
        <v>53118</v>
      </c>
      <c r="O108" s="62">
        <f t="shared" si="15"/>
        <v>55842</v>
      </c>
      <c r="P108" s="62">
        <v>14350</v>
      </c>
      <c r="Q108" s="62">
        <v>18310</v>
      </c>
      <c r="R108" s="62">
        <v>23030</v>
      </c>
      <c r="S108" s="62">
        <v>27750</v>
      </c>
      <c r="T108" s="62">
        <v>32470</v>
      </c>
      <c r="U108" s="62">
        <v>37190</v>
      </c>
      <c r="V108" s="62">
        <v>41910</v>
      </c>
      <c r="W108" s="62">
        <v>44950</v>
      </c>
      <c r="X108" s="62">
        <f t="shared" si="16"/>
        <v>38850</v>
      </c>
      <c r="Y108" s="62">
        <f t="shared" si="17"/>
        <v>41070</v>
      </c>
      <c r="Z108" s="62">
        <f t="shared" si="18"/>
        <v>43290</v>
      </c>
      <c r="AA108" s="62">
        <f t="shared" si="19"/>
        <v>45510</v>
      </c>
      <c r="AB108">
        <v>38150</v>
      </c>
      <c r="AC108">
        <v>43600</v>
      </c>
      <c r="AD108">
        <v>49050</v>
      </c>
      <c r="AE108">
        <v>54450</v>
      </c>
      <c r="AF108">
        <v>58850</v>
      </c>
      <c r="AG108">
        <v>63200</v>
      </c>
      <c r="AH108">
        <v>67550</v>
      </c>
      <c r="AI108">
        <v>71900</v>
      </c>
      <c r="AJ108" s="62">
        <f t="shared" si="20"/>
        <v>76230</v>
      </c>
      <c r="AK108" s="62">
        <f t="shared" si="21"/>
        <v>80586</v>
      </c>
      <c r="AL108" s="62">
        <f t="shared" si="22"/>
        <v>84942</v>
      </c>
      <c r="AM108" s="62">
        <f t="shared" si="23"/>
        <v>89298</v>
      </c>
    </row>
    <row r="109" spans="1:39" x14ac:dyDescent="0.35">
      <c r="A109" s="34" t="s">
        <v>407</v>
      </c>
      <c r="B109" s="34" t="s">
        <v>92</v>
      </c>
      <c r="C109" s="34" t="s">
        <v>288</v>
      </c>
      <c r="D109" s="62">
        <v>23850</v>
      </c>
      <c r="E109" s="62">
        <v>27250</v>
      </c>
      <c r="F109" s="62">
        <v>30650</v>
      </c>
      <c r="G109" s="62">
        <v>34050</v>
      </c>
      <c r="H109" s="62">
        <v>36800</v>
      </c>
      <c r="I109" s="62">
        <v>39500</v>
      </c>
      <c r="J109" s="62">
        <v>42250</v>
      </c>
      <c r="K109" s="62">
        <v>44950</v>
      </c>
      <c r="L109" s="62">
        <f t="shared" si="12"/>
        <v>47670</v>
      </c>
      <c r="M109" s="62">
        <f t="shared" si="13"/>
        <v>50394</v>
      </c>
      <c r="N109" s="62">
        <f t="shared" si="14"/>
        <v>53118</v>
      </c>
      <c r="O109" s="62">
        <f t="shared" si="15"/>
        <v>55842</v>
      </c>
      <c r="P109" s="62">
        <v>14350</v>
      </c>
      <c r="Q109" s="62">
        <v>18310</v>
      </c>
      <c r="R109" s="62">
        <v>23030</v>
      </c>
      <c r="S109" s="62">
        <v>27750</v>
      </c>
      <c r="T109" s="62">
        <v>32470</v>
      </c>
      <c r="U109" s="62">
        <v>37190</v>
      </c>
      <c r="V109" s="62">
        <v>41910</v>
      </c>
      <c r="W109" s="62">
        <v>44950</v>
      </c>
      <c r="X109" s="62">
        <f t="shared" si="16"/>
        <v>38850</v>
      </c>
      <c r="Y109" s="62">
        <f t="shared" si="17"/>
        <v>41070</v>
      </c>
      <c r="Z109" s="62">
        <f t="shared" si="18"/>
        <v>43290</v>
      </c>
      <c r="AA109" s="62">
        <f t="shared" si="19"/>
        <v>45510</v>
      </c>
      <c r="AB109">
        <v>38150</v>
      </c>
      <c r="AC109">
        <v>43600</v>
      </c>
      <c r="AD109">
        <v>49050</v>
      </c>
      <c r="AE109">
        <v>54450</v>
      </c>
      <c r="AF109">
        <v>58850</v>
      </c>
      <c r="AG109">
        <v>63200</v>
      </c>
      <c r="AH109">
        <v>67550</v>
      </c>
      <c r="AI109">
        <v>71900</v>
      </c>
      <c r="AJ109" s="62">
        <f t="shared" si="20"/>
        <v>76230</v>
      </c>
      <c r="AK109" s="62">
        <f t="shared" si="21"/>
        <v>80586</v>
      </c>
      <c r="AL109" s="62">
        <f t="shared" si="22"/>
        <v>84942</v>
      </c>
      <c r="AM109" s="62">
        <f t="shared" si="23"/>
        <v>89298</v>
      </c>
    </row>
    <row r="110" spans="1:39" x14ac:dyDescent="0.35">
      <c r="A110" s="34" t="s">
        <v>408</v>
      </c>
      <c r="B110" s="34" t="s">
        <v>90</v>
      </c>
      <c r="C110" s="34" t="s">
        <v>282</v>
      </c>
      <c r="D110" s="62">
        <v>24450</v>
      </c>
      <c r="E110" s="62">
        <v>27950</v>
      </c>
      <c r="F110" s="62">
        <v>31450</v>
      </c>
      <c r="G110" s="62">
        <v>34900</v>
      </c>
      <c r="H110" s="62">
        <v>37700</v>
      </c>
      <c r="I110" s="62">
        <v>40500</v>
      </c>
      <c r="J110" s="62">
        <v>43300</v>
      </c>
      <c r="K110" s="62">
        <v>46100</v>
      </c>
      <c r="L110" s="62">
        <f t="shared" si="12"/>
        <v>48860</v>
      </c>
      <c r="M110" s="62">
        <f t="shared" si="13"/>
        <v>51652</v>
      </c>
      <c r="N110" s="62">
        <f t="shared" si="14"/>
        <v>54444</v>
      </c>
      <c r="O110" s="62">
        <f t="shared" si="15"/>
        <v>57236</v>
      </c>
      <c r="P110" s="62">
        <v>14700</v>
      </c>
      <c r="Q110" s="62">
        <v>18310</v>
      </c>
      <c r="R110" s="62">
        <v>23030</v>
      </c>
      <c r="S110" s="62">
        <v>27750</v>
      </c>
      <c r="T110" s="62">
        <v>32470</v>
      </c>
      <c r="U110" s="62">
        <v>37190</v>
      </c>
      <c r="V110" s="62">
        <v>41910</v>
      </c>
      <c r="W110" s="62">
        <v>46100</v>
      </c>
      <c r="X110" s="62">
        <f t="shared" si="16"/>
        <v>38850</v>
      </c>
      <c r="Y110" s="62">
        <f t="shared" si="17"/>
        <v>41070</v>
      </c>
      <c r="Z110" s="62">
        <f t="shared" si="18"/>
        <v>43290</v>
      </c>
      <c r="AA110" s="62">
        <f t="shared" si="19"/>
        <v>45510</v>
      </c>
      <c r="AB110">
        <v>39100</v>
      </c>
      <c r="AC110">
        <v>44650</v>
      </c>
      <c r="AD110">
        <v>50250</v>
      </c>
      <c r="AE110">
        <v>55800</v>
      </c>
      <c r="AF110">
        <v>60300</v>
      </c>
      <c r="AG110">
        <v>64750</v>
      </c>
      <c r="AH110">
        <v>69200</v>
      </c>
      <c r="AI110">
        <v>73700</v>
      </c>
      <c r="AJ110" s="62">
        <f t="shared" si="20"/>
        <v>78120</v>
      </c>
      <c r="AK110" s="62">
        <f t="shared" si="21"/>
        <v>82584</v>
      </c>
      <c r="AL110" s="62">
        <f t="shared" si="22"/>
        <v>87048</v>
      </c>
      <c r="AM110" s="62">
        <f t="shared" si="23"/>
        <v>91512</v>
      </c>
    </row>
    <row r="111" spans="1:39" x14ac:dyDescent="0.35">
      <c r="A111" s="34" t="s">
        <v>409</v>
      </c>
      <c r="B111" s="34" t="s">
        <v>174</v>
      </c>
      <c r="C111" s="34" t="s">
        <v>279</v>
      </c>
      <c r="D111" s="62">
        <v>23850</v>
      </c>
      <c r="E111" s="62">
        <v>27250</v>
      </c>
      <c r="F111" s="62">
        <v>30650</v>
      </c>
      <c r="G111" s="62">
        <v>34050</v>
      </c>
      <c r="H111" s="62">
        <v>36800</v>
      </c>
      <c r="I111" s="62">
        <v>39500</v>
      </c>
      <c r="J111" s="62">
        <v>42250</v>
      </c>
      <c r="K111" s="62">
        <v>44950</v>
      </c>
      <c r="L111" s="62">
        <f t="shared" si="12"/>
        <v>47670</v>
      </c>
      <c r="M111" s="62">
        <f t="shared" si="13"/>
        <v>50394</v>
      </c>
      <c r="N111" s="62">
        <f t="shared" si="14"/>
        <v>53118</v>
      </c>
      <c r="O111" s="62">
        <f t="shared" si="15"/>
        <v>55842</v>
      </c>
      <c r="P111" s="62">
        <v>14350</v>
      </c>
      <c r="Q111" s="62">
        <v>18310</v>
      </c>
      <c r="R111" s="62">
        <v>23030</v>
      </c>
      <c r="S111" s="62">
        <v>27750</v>
      </c>
      <c r="T111" s="62">
        <v>32470</v>
      </c>
      <c r="U111" s="62">
        <v>37190</v>
      </c>
      <c r="V111" s="62">
        <v>41910</v>
      </c>
      <c r="W111" s="62">
        <v>44950</v>
      </c>
      <c r="X111" s="62">
        <f t="shared" si="16"/>
        <v>38850</v>
      </c>
      <c r="Y111" s="62">
        <f t="shared" si="17"/>
        <v>41070</v>
      </c>
      <c r="Z111" s="62">
        <f t="shared" si="18"/>
        <v>43290</v>
      </c>
      <c r="AA111" s="62">
        <f t="shared" si="19"/>
        <v>45510</v>
      </c>
      <c r="AB111">
        <v>38150</v>
      </c>
      <c r="AC111">
        <v>43600</v>
      </c>
      <c r="AD111">
        <v>49050</v>
      </c>
      <c r="AE111">
        <v>54450</v>
      </c>
      <c r="AF111">
        <v>58850</v>
      </c>
      <c r="AG111">
        <v>63200</v>
      </c>
      <c r="AH111">
        <v>67550</v>
      </c>
      <c r="AI111">
        <v>71900</v>
      </c>
      <c r="AJ111" s="62">
        <f t="shared" si="20"/>
        <v>76230</v>
      </c>
      <c r="AK111" s="62">
        <f t="shared" si="21"/>
        <v>80586</v>
      </c>
      <c r="AL111" s="62">
        <f t="shared" si="22"/>
        <v>84942</v>
      </c>
      <c r="AM111" s="62">
        <f t="shared" si="23"/>
        <v>89298</v>
      </c>
    </row>
    <row r="112" spans="1:39" x14ac:dyDescent="0.35">
      <c r="A112" s="34" t="s">
        <v>410</v>
      </c>
      <c r="B112" s="34" t="s">
        <v>175</v>
      </c>
      <c r="C112" s="34" t="s">
        <v>290</v>
      </c>
      <c r="D112" s="62">
        <v>29850</v>
      </c>
      <c r="E112" s="62">
        <v>34100</v>
      </c>
      <c r="F112" s="62">
        <v>38350</v>
      </c>
      <c r="G112" s="62">
        <v>42600</v>
      </c>
      <c r="H112" s="62">
        <v>46050</v>
      </c>
      <c r="I112" s="62">
        <v>49450</v>
      </c>
      <c r="J112" s="62">
        <v>52850</v>
      </c>
      <c r="K112" s="62">
        <v>56250</v>
      </c>
      <c r="L112" s="62">
        <f t="shared" si="12"/>
        <v>59639.999999999993</v>
      </c>
      <c r="M112" s="62">
        <f t="shared" si="13"/>
        <v>63048</v>
      </c>
      <c r="N112" s="62">
        <f t="shared" si="14"/>
        <v>66456</v>
      </c>
      <c r="O112" s="62">
        <f t="shared" si="15"/>
        <v>69864</v>
      </c>
      <c r="P112" s="62">
        <v>17900</v>
      </c>
      <c r="Q112" s="62">
        <v>20450</v>
      </c>
      <c r="R112" s="62">
        <v>23030</v>
      </c>
      <c r="S112" s="62">
        <v>27750</v>
      </c>
      <c r="T112" s="62">
        <v>32470</v>
      </c>
      <c r="U112" s="62">
        <v>37190</v>
      </c>
      <c r="V112" s="62">
        <v>41910</v>
      </c>
      <c r="W112" s="62">
        <v>46630</v>
      </c>
      <c r="X112" s="62">
        <f t="shared" si="16"/>
        <v>38850</v>
      </c>
      <c r="Y112" s="62">
        <f t="shared" si="17"/>
        <v>41070</v>
      </c>
      <c r="Z112" s="62">
        <f t="shared" si="18"/>
        <v>43290</v>
      </c>
      <c r="AA112" s="62">
        <f t="shared" si="19"/>
        <v>45510</v>
      </c>
      <c r="AB112">
        <v>47750</v>
      </c>
      <c r="AC112">
        <v>54550</v>
      </c>
      <c r="AD112">
        <v>61350</v>
      </c>
      <c r="AE112">
        <v>68150</v>
      </c>
      <c r="AF112">
        <v>73650</v>
      </c>
      <c r="AG112">
        <v>79100</v>
      </c>
      <c r="AH112">
        <v>84550</v>
      </c>
      <c r="AI112">
        <v>90000</v>
      </c>
      <c r="AJ112" s="62">
        <f t="shared" si="20"/>
        <v>95410</v>
      </c>
      <c r="AK112" s="62">
        <f t="shared" si="21"/>
        <v>100862</v>
      </c>
      <c r="AL112" s="62">
        <f t="shared" si="22"/>
        <v>106314</v>
      </c>
      <c r="AM112" s="62">
        <f t="shared" si="23"/>
        <v>111766</v>
      </c>
    </row>
    <row r="113" spans="1:39" x14ac:dyDescent="0.35">
      <c r="A113" s="34" t="s">
        <v>411</v>
      </c>
      <c r="B113" s="34" t="s">
        <v>85</v>
      </c>
      <c r="C113" s="34" t="s">
        <v>283</v>
      </c>
      <c r="D113" s="62">
        <v>24600</v>
      </c>
      <c r="E113" s="62">
        <v>28100</v>
      </c>
      <c r="F113" s="62">
        <v>31600</v>
      </c>
      <c r="G113" s="62">
        <v>35100</v>
      </c>
      <c r="H113" s="62">
        <v>37950</v>
      </c>
      <c r="I113" s="62">
        <v>40750</v>
      </c>
      <c r="J113" s="62">
        <v>43550</v>
      </c>
      <c r="K113" s="62">
        <v>46350</v>
      </c>
      <c r="L113" s="62">
        <f t="shared" si="12"/>
        <v>49140</v>
      </c>
      <c r="M113" s="62">
        <f t="shared" si="13"/>
        <v>51948</v>
      </c>
      <c r="N113" s="62">
        <f t="shared" si="14"/>
        <v>54756</v>
      </c>
      <c r="O113" s="62">
        <f t="shared" si="15"/>
        <v>57564</v>
      </c>
      <c r="P113" s="62">
        <v>14750</v>
      </c>
      <c r="Q113" s="62">
        <v>18310</v>
      </c>
      <c r="R113" s="62">
        <v>23030</v>
      </c>
      <c r="S113" s="62">
        <v>27750</v>
      </c>
      <c r="T113" s="62">
        <v>32470</v>
      </c>
      <c r="U113" s="62">
        <v>37190</v>
      </c>
      <c r="V113" s="62">
        <v>41910</v>
      </c>
      <c r="W113" s="62">
        <v>46350</v>
      </c>
      <c r="X113" s="62">
        <f t="shared" si="16"/>
        <v>38850</v>
      </c>
      <c r="Y113" s="62">
        <f t="shared" si="17"/>
        <v>41070</v>
      </c>
      <c r="Z113" s="62">
        <f t="shared" si="18"/>
        <v>43290</v>
      </c>
      <c r="AA113" s="62">
        <f t="shared" si="19"/>
        <v>45510</v>
      </c>
      <c r="AB113">
        <v>39350</v>
      </c>
      <c r="AC113">
        <v>44950</v>
      </c>
      <c r="AD113">
        <v>50550</v>
      </c>
      <c r="AE113">
        <v>56150</v>
      </c>
      <c r="AF113">
        <v>60650</v>
      </c>
      <c r="AG113">
        <v>65150</v>
      </c>
      <c r="AH113">
        <v>69650</v>
      </c>
      <c r="AI113">
        <v>74150</v>
      </c>
      <c r="AJ113" s="62">
        <f t="shared" si="20"/>
        <v>78610</v>
      </c>
      <c r="AK113" s="62">
        <f t="shared" si="21"/>
        <v>83102</v>
      </c>
      <c r="AL113" s="62">
        <f t="shared" si="22"/>
        <v>87594</v>
      </c>
      <c r="AM113" s="62">
        <f t="shared" si="23"/>
        <v>92086</v>
      </c>
    </row>
    <row r="114" spans="1:39" x14ac:dyDescent="0.35">
      <c r="A114" s="34" t="s">
        <v>412</v>
      </c>
      <c r="B114" s="34" t="s">
        <v>18</v>
      </c>
      <c r="C114" s="34" t="s">
        <v>273</v>
      </c>
      <c r="D114" s="62">
        <v>23850</v>
      </c>
      <c r="E114" s="62">
        <v>27250</v>
      </c>
      <c r="F114" s="62">
        <v>30650</v>
      </c>
      <c r="G114" s="62">
        <v>34050</v>
      </c>
      <c r="H114" s="62">
        <v>36800</v>
      </c>
      <c r="I114" s="62">
        <v>39500</v>
      </c>
      <c r="J114" s="62">
        <v>42250</v>
      </c>
      <c r="K114" s="62">
        <v>44950</v>
      </c>
      <c r="L114" s="62">
        <f t="shared" si="12"/>
        <v>47670</v>
      </c>
      <c r="M114" s="62">
        <f t="shared" si="13"/>
        <v>50394</v>
      </c>
      <c r="N114" s="62">
        <f t="shared" si="14"/>
        <v>53118</v>
      </c>
      <c r="O114" s="62">
        <f t="shared" si="15"/>
        <v>55842</v>
      </c>
      <c r="P114" s="62">
        <v>14350</v>
      </c>
      <c r="Q114" s="62">
        <v>18310</v>
      </c>
      <c r="R114" s="62">
        <v>23030</v>
      </c>
      <c r="S114" s="62">
        <v>27750</v>
      </c>
      <c r="T114" s="62">
        <v>32470</v>
      </c>
      <c r="U114" s="62">
        <v>37190</v>
      </c>
      <c r="V114" s="62">
        <v>41910</v>
      </c>
      <c r="W114" s="62">
        <v>44950</v>
      </c>
      <c r="X114" s="62">
        <f t="shared" si="16"/>
        <v>38850</v>
      </c>
      <c r="Y114" s="62">
        <f t="shared" si="17"/>
        <v>41070</v>
      </c>
      <c r="Z114" s="62">
        <f t="shared" si="18"/>
        <v>43290</v>
      </c>
      <c r="AA114" s="62">
        <f t="shared" si="19"/>
        <v>45510</v>
      </c>
      <c r="AB114">
        <v>38150</v>
      </c>
      <c r="AC114">
        <v>43600</v>
      </c>
      <c r="AD114">
        <v>49050</v>
      </c>
      <c r="AE114">
        <v>54450</v>
      </c>
      <c r="AF114">
        <v>58850</v>
      </c>
      <c r="AG114">
        <v>63200</v>
      </c>
      <c r="AH114">
        <v>67550</v>
      </c>
      <c r="AI114">
        <v>71900</v>
      </c>
      <c r="AJ114" s="62">
        <f t="shared" si="20"/>
        <v>76230</v>
      </c>
      <c r="AK114" s="62">
        <f t="shared" si="21"/>
        <v>80586</v>
      </c>
      <c r="AL114" s="62">
        <f t="shared" si="22"/>
        <v>84942</v>
      </c>
      <c r="AM114" s="62">
        <f t="shared" si="23"/>
        <v>89298</v>
      </c>
    </row>
    <row r="115" spans="1:39" x14ac:dyDescent="0.35">
      <c r="A115" s="34" t="s">
        <v>413</v>
      </c>
      <c r="B115" s="34" t="s">
        <v>30</v>
      </c>
      <c r="C115" s="34" t="s">
        <v>272</v>
      </c>
      <c r="D115" s="62">
        <v>24850</v>
      </c>
      <c r="E115" s="62">
        <v>28400</v>
      </c>
      <c r="F115" s="62">
        <v>31950</v>
      </c>
      <c r="G115" s="62">
        <v>35450</v>
      </c>
      <c r="H115" s="62">
        <v>38300</v>
      </c>
      <c r="I115" s="62">
        <v>41150</v>
      </c>
      <c r="J115" s="62">
        <v>44000</v>
      </c>
      <c r="K115" s="62">
        <v>46800</v>
      </c>
      <c r="L115" s="62">
        <f t="shared" si="12"/>
        <v>49630</v>
      </c>
      <c r="M115" s="62">
        <f t="shared" si="13"/>
        <v>52466</v>
      </c>
      <c r="N115" s="62">
        <f t="shared" si="14"/>
        <v>55302</v>
      </c>
      <c r="O115" s="62">
        <f t="shared" si="15"/>
        <v>58138</v>
      </c>
      <c r="P115" s="62">
        <v>14900</v>
      </c>
      <c r="Q115" s="62">
        <v>18310</v>
      </c>
      <c r="R115" s="62">
        <v>23030</v>
      </c>
      <c r="S115" s="62">
        <v>27750</v>
      </c>
      <c r="T115" s="62">
        <v>32470</v>
      </c>
      <c r="U115" s="62">
        <v>37190</v>
      </c>
      <c r="V115" s="62">
        <v>41910</v>
      </c>
      <c r="W115" s="62">
        <v>46630</v>
      </c>
      <c r="X115" s="62">
        <f t="shared" si="16"/>
        <v>38850</v>
      </c>
      <c r="Y115" s="62">
        <f t="shared" si="17"/>
        <v>41070</v>
      </c>
      <c r="Z115" s="62">
        <f t="shared" si="18"/>
        <v>43290</v>
      </c>
      <c r="AA115" s="62">
        <f t="shared" si="19"/>
        <v>45510</v>
      </c>
      <c r="AB115">
        <v>39700</v>
      </c>
      <c r="AC115">
        <v>45400</v>
      </c>
      <c r="AD115">
        <v>51050</v>
      </c>
      <c r="AE115">
        <v>56700</v>
      </c>
      <c r="AF115">
        <v>61250</v>
      </c>
      <c r="AG115">
        <v>65800</v>
      </c>
      <c r="AH115">
        <v>70350</v>
      </c>
      <c r="AI115">
        <v>74850</v>
      </c>
      <c r="AJ115" s="62">
        <f t="shared" si="20"/>
        <v>79380</v>
      </c>
      <c r="AK115" s="62">
        <f t="shared" si="21"/>
        <v>83916</v>
      </c>
      <c r="AL115" s="62">
        <f t="shared" si="22"/>
        <v>88452</v>
      </c>
      <c r="AM115" s="62">
        <f t="shared" si="23"/>
        <v>92988</v>
      </c>
    </row>
    <row r="116" spans="1:39" x14ac:dyDescent="0.35">
      <c r="A116" s="34" t="s">
        <v>414</v>
      </c>
      <c r="B116" s="34" t="s">
        <v>176</v>
      </c>
      <c r="C116" s="34" t="s">
        <v>285</v>
      </c>
      <c r="D116" s="62">
        <v>23850</v>
      </c>
      <c r="E116" s="62">
        <v>27250</v>
      </c>
      <c r="F116" s="62">
        <v>30650</v>
      </c>
      <c r="G116" s="62">
        <v>34050</v>
      </c>
      <c r="H116" s="62">
        <v>36800</v>
      </c>
      <c r="I116" s="62">
        <v>39500</v>
      </c>
      <c r="J116" s="62">
        <v>42250</v>
      </c>
      <c r="K116" s="62">
        <v>44950</v>
      </c>
      <c r="L116" s="62">
        <f t="shared" si="12"/>
        <v>47670</v>
      </c>
      <c r="M116" s="62">
        <f t="shared" si="13"/>
        <v>50394</v>
      </c>
      <c r="N116" s="62">
        <f t="shared" si="14"/>
        <v>53118</v>
      </c>
      <c r="O116" s="62">
        <f t="shared" si="15"/>
        <v>55842</v>
      </c>
      <c r="P116" s="62">
        <v>14350</v>
      </c>
      <c r="Q116" s="62">
        <v>18310</v>
      </c>
      <c r="R116" s="62">
        <v>23030</v>
      </c>
      <c r="S116" s="62">
        <v>27750</v>
      </c>
      <c r="T116" s="62">
        <v>32470</v>
      </c>
      <c r="U116" s="62">
        <v>37190</v>
      </c>
      <c r="V116" s="62">
        <v>41910</v>
      </c>
      <c r="W116" s="62">
        <v>44950</v>
      </c>
      <c r="X116" s="62">
        <f t="shared" si="16"/>
        <v>38850</v>
      </c>
      <c r="Y116" s="62">
        <f t="shared" si="17"/>
        <v>41070</v>
      </c>
      <c r="Z116" s="62">
        <f t="shared" si="18"/>
        <v>43290</v>
      </c>
      <c r="AA116" s="62">
        <f t="shared" si="19"/>
        <v>45510</v>
      </c>
      <c r="AB116">
        <v>38150</v>
      </c>
      <c r="AC116">
        <v>43600</v>
      </c>
      <c r="AD116">
        <v>49050</v>
      </c>
      <c r="AE116">
        <v>54450</v>
      </c>
      <c r="AF116">
        <v>58850</v>
      </c>
      <c r="AG116">
        <v>63200</v>
      </c>
      <c r="AH116">
        <v>67550</v>
      </c>
      <c r="AI116">
        <v>71900</v>
      </c>
      <c r="AJ116" s="62">
        <f t="shared" si="20"/>
        <v>76230</v>
      </c>
      <c r="AK116" s="62">
        <f t="shared" si="21"/>
        <v>80586</v>
      </c>
      <c r="AL116" s="62">
        <f t="shared" si="22"/>
        <v>84942</v>
      </c>
      <c r="AM116" s="62">
        <f t="shared" si="23"/>
        <v>89298</v>
      </c>
    </row>
    <row r="117" spans="1:39" x14ac:dyDescent="0.35">
      <c r="A117" s="34" t="s">
        <v>415</v>
      </c>
      <c r="B117" s="34" t="s">
        <v>177</v>
      </c>
      <c r="C117" s="34" t="s">
        <v>290</v>
      </c>
      <c r="D117" s="62">
        <v>34100</v>
      </c>
      <c r="E117" s="62">
        <v>39000</v>
      </c>
      <c r="F117" s="62">
        <v>43850</v>
      </c>
      <c r="G117" s="62">
        <v>48700</v>
      </c>
      <c r="H117" s="62">
        <v>52600</v>
      </c>
      <c r="I117" s="62">
        <v>56500</v>
      </c>
      <c r="J117" s="62">
        <v>60400</v>
      </c>
      <c r="K117" s="62">
        <v>64300</v>
      </c>
      <c r="L117" s="62">
        <f t="shared" si="12"/>
        <v>68180</v>
      </c>
      <c r="M117" s="62">
        <f t="shared" si="13"/>
        <v>72076</v>
      </c>
      <c r="N117" s="62">
        <f t="shared" si="14"/>
        <v>75972</v>
      </c>
      <c r="O117" s="62">
        <f t="shared" si="15"/>
        <v>79868</v>
      </c>
      <c r="P117" s="62">
        <v>20450</v>
      </c>
      <c r="Q117" s="62">
        <v>23400</v>
      </c>
      <c r="R117" s="62">
        <v>26300</v>
      </c>
      <c r="S117" s="62">
        <v>29200</v>
      </c>
      <c r="T117" s="62">
        <v>32470</v>
      </c>
      <c r="U117" s="62">
        <v>37190</v>
      </c>
      <c r="V117" s="62">
        <v>41910</v>
      </c>
      <c r="W117" s="62">
        <v>46630</v>
      </c>
      <c r="X117" s="62">
        <f t="shared" si="16"/>
        <v>40880</v>
      </c>
      <c r="Y117" s="62">
        <f t="shared" si="17"/>
        <v>43216</v>
      </c>
      <c r="Z117" s="62">
        <f t="shared" si="18"/>
        <v>45552</v>
      </c>
      <c r="AA117" s="62">
        <f t="shared" si="19"/>
        <v>47888</v>
      </c>
      <c r="AB117">
        <v>54550</v>
      </c>
      <c r="AC117">
        <v>62350</v>
      </c>
      <c r="AD117">
        <v>70150</v>
      </c>
      <c r="AE117">
        <v>77900</v>
      </c>
      <c r="AF117">
        <v>84150</v>
      </c>
      <c r="AG117">
        <v>90400</v>
      </c>
      <c r="AH117">
        <v>96600</v>
      </c>
      <c r="AI117">
        <v>102850</v>
      </c>
      <c r="AJ117" s="62">
        <f t="shared" si="20"/>
        <v>109060</v>
      </c>
      <c r="AK117" s="62">
        <f t="shared" si="21"/>
        <v>115292</v>
      </c>
      <c r="AL117" s="62">
        <f t="shared" si="22"/>
        <v>121524</v>
      </c>
      <c r="AM117" s="62">
        <f t="shared" si="23"/>
        <v>127755.99999999999</v>
      </c>
    </row>
    <row r="118" spans="1:39" x14ac:dyDescent="0.35">
      <c r="A118" s="34" t="s">
        <v>416</v>
      </c>
      <c r="B118" s="34" t="s">
        <v>100</v>
      </c>
      <c r="C118" s="34" t="s">
        <v>276</v>
      </c>
      <c r="D118" s="62">
        <v>24650</v>
      </c>
      <c r="E118" s="62">
        <v>28150</v>
      </c>
      <c r="F118" s="62">
        <v>31650</v>
      </c>
      <c r="G118" s="62">
        <v>35150</v>
      </c>
      <c r="H118" s="62">
        <v>38000</v>
      </c>
      <c r="I118" s="62">
        <v>40800</v>
      </c>
      <c r="J118" s="62">
        <v>43600</v>
      </c>
      <c r="K118" s="62">
        <v>46400</v>
      </c>
      <c r="L118" s="62">
        <f t="shared" si="12"/>
        <v>49210</v>
      </c>
      <c r="M118" s="62">
        <f t="shared" si="13"/>
        <v>52022</v>
      </c>
      <c r="N118" s="62">
        <f t="shared" si="14"/>
        <v>54834</v>
      </c>
      <c r="O118" s="62">
        <f t="shared" si="15"/>
        <v>57646</v>
      </c>
      <c r="P118" s="62">
        <v>14800</v>
      </c>
      <c r="Q118" s="62">
        <v>18310</v>
      </c>
      <c r="R118" s="62">
        <v>23030</v>
      </c>
      <c r="S118" s="62">
        <v>27750</v>
      </c>
      <c r="T118" s="62">
        <v>32470</v>
      </c>
      <c r="U118" s="62">
        <v>37190</v>
      </c>
      <c r="V118" s="62">
        <v>41910</v>
      </c>
      <c r="W118" s="62">
        <v>46400</v>
      </c>
      <c r="X118" s="62">
        <f t="shared" si="16"/>
        <v>38850</v>
      </c>
      <c r="Y118" s="62">
        <f t="shared" si="17"/>
        <v>41070</v>
      </c>
      <c r="Z118" s="62">
        <f t="shared" si="18"/>
        <v>43290</v>
      </c>
      <c r="AA118" s="62">
        <f t="shared" si="19"/>
        <v>45510</v>
      </c>
      <c r="AB118">
        <v>39400</v>
      </c>
      <c r="AC118">
        <v>45000</v>
      </c>
      <c r="AD118">
        <v>50650</v>
      </c>
      <c r="AE118">
        <v>56250</v>
      </c>
      <c r="AF118">
        <v>60750</v>
      </c>
      <c r="AG118">
        <v>65250</v>
      </c>
      <c r="AH118">
        <v>69750</v>
      </c>
      <c r="AI118">
        <v>74250</v>
      </c>
      <c r="AJ118" s="62">
        <f t="shared" si="20"/>
        <v>78750</v>
      </c>
      <c r="AK118" s="62">
        <f t="shared" si="21"/>
        <v>83250</v>
      </c>
      <c r="AL118" s="62">
        <f t="shared" si="22"/>
        <v>87750</v>
      </c>
      <c r="AM118" s="62">
        <f t="shared" si="23"/>
        <v>92250</v>
      </c>
    </row>
    <row r="119" spans="1:39" x14ac:dyDescent="0.35">
      <c r="A119" s="34" t="s">
        <v>417</v>
      </c>
      <c r="B119" s="34" t="s">
        <v>178</v>
      </c>
      <c r="C119" s="34" t="s">
        <v>289</v>
      </c>
      <c r="D119" s="62">
        <v>26850</v>
      </c>
      <c r="E119" s="62">
        <v>30650</v>
      </c>
      <c r="F119" s="62">
        <v>34500</v>
      </c>
      <c r="G119" s="62">
        <v>38300</v>
      </c>
      <c r="H119" s="62">
        <v>41400</v>
      </c>
      <c r="I119" s="62">
        <v>44450</v>
      </c>
      <c r="J119" s="62">
        <v>47500</v>
      </c>
      <c r="K119" s="62">
        <v>50600</v>
      </c>
      <c r="L119" s="62">
        <f t="shared" si="12"/>
        <v>53620</v>
      </c>
      <c r="M119" s="62">
        <f t="shared" si="13"/>
        <v>56684</v>
      </c>
      <c r="N119" s="62">
        <f t="shared" si="14"/>
        <v>59748</v>
      </c>
      <c r="O119" s="62">
        <f t="shared" si="15"/>
        <v>62811.999999999993</v>
      </c>
      <c r="P119" s="62">
        <v>16100</v>
      </c>
      <c r="Q119" s="62">
        <v>18400</v>
      </c>
      <c r="R119" s="62">
        <v>23030</v>
      </c>
      <c r="S119" s="62">
        <v>27750</v>
      </c>
      <c r="T119" s="62">
        <v>32470</v>
      </c>
      <c r="U119" s="62">
        <v>37190</v>
      </c>
      <c r="V119" s="62">
        <v>41910</v>
      </c>
      <c r="W119" s="62">
        <v>46630</v>
      </c>
      <c r="X119" s="62">
        <f t="shared" si="16"/>
        <v>38850</v>
      </c>
      <c r="Y119" s="62">
        <f t="shared" si="17"/>
        <v>41070</v>
      </c>
      <c r="Z119" s="62">
        <f t="shared" si="18"/>
        <v>43290</v>
      </c>
      <c r="AA119" s="62">
        <f t="shared" si="19"/>
        <v>45510</v>
      </c>
      <c r="AB119">
        <v>42950</v>
      </c>
      <c r="AC119">
        <v>49050</v>
      </c>
      <c r="AD119">
        <v>55200</v>
      </c>
      <c r="AE119">
        <v>61300</v>
      </c>
      <c r="AF119">
        <v>66250</v>
      </c>
      <c r="AG119">
        <v>71150</v>
      </c>
      <c r="AH119">
        <v>76050</v>
      </c>
      <c r="AI119">
        <v>80950</v>
      </c>
      <c r="AJ119" s="62">
        <f t="shared" si="20"/>
        <v>85820</v>
      </c>
      <c r="AK119" s="62">
        <f t="shared" si="21"/>
        <v>90724</v>
      </c>
      <c r="AL119" s="62">
        <f t="shared" si="22"/>
        <v>95628</v>
      </c>
      <c r="AM119" s="62">
        <f t="shared" si="23"/>
        <v>100532</v>
      </c>
    </row>
    <row r="120" spans="1:39" x14ac:dyDescent="0.35">
      <c r="A120" s="34" t="s">
        <v>418</v>
      </c>
      <c r="B120" s="34" t="s">
        <v>179</v>
      </c>
      <c r="C120" s="34" t="s">
        <v>275</v>
      </c>
      <c r="D120" s="62">
        <v>24550</v>
      </c>
      <c r="E120" s="62">
        <v>28050</v>
      </c>
      <c r="F120" s="62">
        <v>31550</v>
      </c>
      <c r="G120" s="62">
        <v>35050</v>
      </c>
      <c r="H120" s="62">
        <v>37900</v>
      </c>
      <c r="I120" s="62">
        <v>40700</v>
      </c>
      <c r="J120" s="62">
        <v>43500</v>
      </c>
      <c r="K120" s="62">
        <v>46300</v>
      </c>
      <c r="L120" s="62">
        <f t="shared" si="12"/>
        <v>49070</v>
      </c>
      <c r="M120" s="62">
        <f t="shared" si="13"/>
        <v>51874</v>
      </c>
      <c r="N120" s="62">
        <f t="shared" si="14"/>
        <v>54678</v>
      </c>
      <c r="O120" s="62">
        <f t="shared" si="15"/>
        <v>57482</v>
      </c>
      <c r="P120" s="62">
        <v>14750</v>
      </c>
      <c r="Q120" s="62">
        <v>18310</v>
      </c>
      <c r="R120" s="62">
        <v>23030</v>
      </c>
      <c r="S120" s="62">
        <v>27750</v>
      </c>
      <c r="T120" s="62">
        <v>32470</v>
      </c>
      <c r="U120" s="62">
        <v>37190</v>
      </c>
      <c r="V120" s="62">
        <v>41910</v>
      </c>
      <c r="W120" s="62">
        <v>46300</v>
      </c>
      <c r="X120" s="62">
        <f t="shared" si="16"/>
        <v>38850</v>
      </c>
      <c r="Y120" s="62">
        <f t="shared" si="17"/>
        <v>41070</v>
      </c>
      <c r="Z120" s="62">
        <f t="shared" si="18"/>
        <v>43290</v>
      </c>
      <c r="AA120" s="62">
        <f t="shared" si="19"/>
        <v>45510</v>
      </c>
      <c r="AB120">
        <v>39300</v>
      </c>
      <c r="AC120">
        <v>44900</v>
      </c>
      <c r="AD120">
        <v>50500</v>
      </c>
      <c r="AE120">
        <v>56100</v>
      </c>
      <c r="AF120">
        <v>60600</v>
      </c>
      <c r="AG120">
        <v>65100</v>
      </c>
      <c r="AH120">
        <v>69600</v>
      </c>
      <c r="AI120">
        <v>74100</v>
      </c>
      <c r="AJ120" s="62">
        <f t="shared" si="20"/>
        <v>78540</v>
      </c>
      <c r="AK120" s="62">
        <f t="shared" si="21"/>
        <v>83028</v>
      </c>
      <c r="AL120" s="62">
        <f t="shared" si="22"/>
        <v>87516</v>
      </c>
      <c r="AM120" s="62">
        <f t="shared" si="23"/>
        <v>92004</v>
      </c>
    </row>
    <row r="121" spans="1:39" x14ac:dyDescent="0.35">
      <c r="A121" s="34" t="s">
        <v>419</v>
      </c>
      <c r="B121" s="34" t="s">
        <v>19</v>
      </c>
      <c r="C121" s="34" t="s">
        <v>287</v>
      </c>
      <c r="D121" s="62">
        <v>28650</v>
      </c>
      <c r="E121" s="62">
        <v>32750</v>
      </c>
      <c r="F121" s="62">
        <v>36850</v>
      </c>
      <c r="G121" s="62">
        <v>40900</v>
      </c>
      <c r="H121" s="62">
        <v>44200</v>
      </c>
      <c r="I121" s="62">
        <v>47450</v>
      </c>
      <c r="J121" s="62">
        <v>50750</v>
      </c>
      <c r="K121" s="62">
        <v>54000</v>
      </c>
      <c r="L121" s="62">
        <f t="shared" si="12"/>
        <v>57260</v>
      </c>
      <c r="M121" s="62">
        <f t="shared" si="13"/>
        <v>60532</v>
      </c>
      <c r="N121" s="62">
        <f t="shared" si="14"/>
        <v>63804</v>
      </c>
      <c r="O121" s="62">
        <f t="shared" si="15"/>
        <v>67076</v>
      </c>
      <c r="P121" s="62">
        <v>17200</v>
      </c>
      <c r="Q121" s="62">
        <v>19650</v>
      </c>
      <c r="R121" s="62">
        <v>23030</v>
      </c>
      <c r="S121" s="62">
        <v>27750</v>
      </c>
      <c r="T121" s="62">
        <v>32470</v>
      </c>
      <c r="U121" s="62">
        <v>37190</v>
      </c>
      <c r="V121" s="62">
        <v>41910</v>
      </c>
      <c r="W121" s="62">
        <v>46630</v>
      </c>
      <c r="X121" s="62">
        <f t="shared" si="16"/>
        <v>38850</v>
      </c>
      <c r="Y121" s="62">
        <f t="shared" si="17"/>
        <v>41070</v>
      </c>
      <c r="Z121" s="62">
        <f t="shared" si="18"/>
        <v>43290</v>
      </c>
      <c r="AA121" s="62">
        <f t="shared" si="19"/>
        <v>45510</v>
      </c>
      <c r="AB121">
        <v>45850</v>
      </c>
      <c r="AC121">
        <v>52400</v>
      </c>
      <c r="AD121">
        <v>58950</v>
      </c>
      <c r="AE121">
        <v>65450</v>
      </c>
      <c r="AF121">
        <v>70700</v>
      </c>
      <c r="AG121">
        <v>75950</v>
      </c>
      <c r="AH121">
        <v>81200</v>
      </c>
      <c r="AI121">
        <v>86400</v>
      </c>
      <c r="AJ121" s="62">
        <f t="shared" si="20"/>
        <v>91630</v>
      </c>
      <c r="AK121" s="62">
        <f t="shared" si="21"/>
        <v>96866</v>
      </c>
      <c r="AL121" s="62">
        <f t="shared" si="22"/>
        <v>102102</v>
      </c>
      <c r="AM121" s="62">
        <f t="shared" si="23"/>
        <v>107338</v>
      </c>
    </row>
    <row r="122" spans="1:39" x14ac:dyDescent="0.35">
      <c r="A122" s="34" t="s">
        <v>420</v>
      </c>
      <c r="B122" s="34" t="s">
        <v>52</v>
      </c>
      <c r="C122" s="34" t="s">
        <v>273</v>
      </c>
      <c r="D122" s="62">
        <v>24100</v>
      </c>
      <c r="E122" s="62">
        <v>27550</v>
      </c>
      <c r="F122" s="62">
        <v>31000</v>
      </c>
      <c r="G122" s="62">
        <v>34400</v>
      </c>
      <c r="H122" s="62">
        <v>37200</v>
      </c>
      <c r="I122" s="62">
        <v>39950</v>
      </c>
      <c r="J122" s="62">
        <v>42700</v>
      </c>
      <c r="K122" s="62">
        <v>45450</v>
      </c>
      <c r="L122" s="62">
        <f t="shared" si="12"/>
        <v>48160</v>
      </c>
      <c r="M122" s="62">
        <f t="shared" si="13"/>
        <v>50912</v>
      </c>
      <c r="N122" s="62">
        <f t="shared" si="14"/>
        <v>53664</v>
      </c>
      <c r="O122" s="62">
        <f t="shared" si="15"/>
        <v>56416</v>
      </c>
      <c r="P122" s="62">
        <v>14500</v>
      </c>
      <c r="Q122" s="62">
        <v>18310</v>
      </c>
      <c r="R122" s="62">
        <v>23030</v>
      </c>
      <c r="S122" s="62">
        <v>27750</v>
      </c>
      <c r="T122" s="62">
        <v>32470</v>
      </c>
      <c r="U122" s="62">
        <v>37190</v>
      </c>
      <c r="V122" s="62">
        <v>41910</v>
      </c>
      <c r="W122" s="62">
        <v>45450</v>
      </c>
      <c r="X122" s="62">
        <f t="shared" si="16"/>
        <v>38850</v>
      </c>
      <c r="Y122" s="62">
        <f t="shared" si="17"/>
        <v>41070</v>
      </c>
      <c r="Z122" s="62">
        <f t="shared" si="18"/>
        <v>43290</v>
      </c>
      <c r="AA122" s="62">
        <f t="shared" si="19"/>
        <v>45510</v>
      </c>
      <c r="AB122">
        <v>38550</v>
      </c>
      <c r="AC122">
        <v>44050</v>
      </c>
      <c r="AD122">
        <v>49550</v>
      </c>
      <c r="AE122">
        <v>55050</v>
      </c>
      <c r="AF122">
        <v>59500</v>
      </c>
      <c r="AG122">
        <v>63900</v>
      </c>
      <c r="AH122">
        <v>68300</v>
      </c>
      <c r="AI122">
        <v>72700</v>
      </c>
      <c r="AJ122" s="62">
        <f t="shared" si="20"/>
        <v>77070</v>
      </c>
      <c r="AK122" s="62">
        <f t="shared" si="21"/>
        <v>81474</v>
      </c>
      <c r="AL122" s="62">
        <f t="shared" si="22"/>
        <v>85878</v>
      </c>
      <c r="AM122" s="62">
        <f t="shared" si="23"/>
        <v>90282</v>
      </c>
    </row>
    <row r="123" spans="1:39" x14ac:dyDescent="0.35">
      <c r="A123" s="34" t="s">
        <v>421</v>
      </c>
      <c r="B123" s="34" t="s">
        <v>53</v>
      </c>
      <c r="C123" s="34" t="s">
        <v>285</v>
      </c>
      <c r="D123" s="62">
        <v>24850</v>
      </c>
      <c r="E123" s="62">
        <v>28400</v>
      </c>
      <c r="F123" s="62">
        <v>31950</v>
      </c>
      <c r="G123" s="62">
        <v>35450</v>
      </c>
      <c r="H123" s="62">
        <v>38300</v>
      </c>
      <c r="I123" s="62">
        <v>41150</v>
      </c>
      <c r="J123" s="62">
        <v>44000</v>
      </c>
      <c r="K123" s="62">
        <v>46800</v>
      </c>
      <c r="L123" s="62">
        <f t="shared" si="12"/>
        <v>49630</v>
      </c>
      <c r="M123" s="62">
        <f t="shared" si="13"/>
        <v>52466</v>
      </c>
      <c r="N123" s="62">
        <f t="shared" si="14"/>
        <v>55302</v>
      </c>
      <c r="O123" s="62">
        <f t="shared" si="15"/>
        <v>58138</v>
      </c>
      <c r="P123" s="62">
        <v>14900</v>
      </c>
      <c r="Q123" s="62">
        <v>18310</v>
      </c>
      <c r="R123" s="62">
        <v>23030</v>
      </c>
      <c r="S123" s="62">
        <v>27750</v>
      </c>
      <c r="T123" s="62">
        <v>32470</v>
      </c>
      <c r="U123" s="62">
        <v>37190</v>
      </c>
      <c r="V123" s="62">
        <v>41910</v>
      </c>
      <c r="W123" s="62">
        <v>46630</v>
      </c>
      <c r="X123" s="62">
        <f t="shared" si="16"/>
        <v>38850</v>
      </c>
      <c r="Y123" s="62">
        <f t="shared" si="17"/>
        <v>41070</v>
      </c>
      <c r="Z123" s="62">
        <f t="shared" si="18"/>
        <v>43290</v>
      </c>
      <c r="AA123" s="62">
        <f t="shared" si="19"/>
        <v>45510</v>
      </c>
      <c r="AB123">
        <v>39700</v>
      </c>
      <c r="AC123">
        <v>45400</v>
      </c>
      <c r="AD123">
        <v>51050</v>
      </c>
      <c r="AE123">
        <v>56700</v>
      </c>
      <c r="AF123">
        <v>61250</v>
      </c>
      <c r="AG123">
        <v>65800</v>
      </c>
      <c r="AH123">
        <v>70350</v>
      </c>
      <c r="AI123">
        <v>74850</v>
      </c>
      <c r="AJ123" s="62">
        <f t="shared" si="20"/>
        <v>79380</v>
      </c>
      <c r="AK123" s="62">
        <f t="shared" si="21"/>
        <v>83916</v>
      </c>
      <c r="AL123" s="62">
        <f t="shared" si="22"/>
        <v>88452</v>
      </c>
      <c r="AM123" s="62">
        <f t="shared" si="23"/>
        <v>92988</v>
      </c>
    </row>
    <row r="124" spans="1:39" x14ac:dyDescent="0.35">
      <c r="A124" s="34" t="s">
        <v>422</v>
      </c>
      <c r="B124" s="34" t="s">
        <v>20</v>
      </c>
      <c r="C124" s="34" t="s">
        <v>293</v>
      </c>
      <c r="D124" s="62">
        <v>25800</v>
      </c>
      <c r="E124" s="62">
        <v>29450</v>
      </c>
      <c r="F124" s="62">
        <v>33150</v>
      </c>
      <c r="G124" s="62">
        <v>36800</v>
      </c>
      <c r="H124" s="62">
        <v>39750</v>
      </c>
      <c r="I124" s="62">
        <v>42700</v>
      </c>
      <c r="J124" s="62">
        <v>45650</v>
      </c>
      <c r="K124" s="62">
        <v>48600</v>
      </c>
      <c r="L124" s="62">
        <f t="shared" si="12"/>
        <v>51520</v>
      </c>
      <c r="M124" s="62">
        <f t="shared" si="13"/>
        <v>54464</v>
      </c>
      <c r="N124" s="62">
        <f t="shared" si="14"/>
        <v>57408</v>
      </c>
      <c r="O124" s="62">
        <f t="shared" si="15"/>
        <v>60352</v>
      </c>
      <c r="P124" s="62">
        <v>15500</v>
      </c>
      <c r="Q124" s="62">
        <v>18310</v>
      </c>
      <c r="R124" s="62">
        <v>23030</v>
      </c>
      <c r="S124" s="62">
        <v>27750</v>
      </c>
      <c r="T124" s="62">
        <v>32470</v>
      </c>
      <c r="U124" s="62">
        <v>37190</v>
      </c>
      <c r="V124" s="62">
        <v>41910</v>
      </c>
      <c r="W124" s="62">
        <v>46630</v>
      </c>
      <c r="X124" s="62">
        <f t="shared" si="16"/>
        <v>38850</v>
      </c>
      <c r="Y124" s="62">
        <f t="shared" si="17"/>
        <v>41070</v>
      </c>
      <c r="Z124" s="62">
        <f t="shared" si="18"/>
        <v>43290</v>
      </c>
      <c r="AA124" s="62">
        <f t="shared" si="19"/>
        <v>45510</v>
      </c>
      <c r="AB124">
        <v>41250</v>
      </c>
      <c r="AC124">
        <v>47150</v>
      </c>
      <c r="AD124">
        <v>53050</v>
      </c>
      <c r="AE124">
        <v>58900</v>
      </c>
      <c r="AF124">
        <v>63650</v>
      </c>
      <c r="AG124">
        <v>68350</v>
      </c>
      <c r="AH124">
        <v>73050</v>
      </c>
      <c r="AI124">
        <v>77750</v>
      </c>
      <c r="AJ124" s="62">
        <f t="shared" si="20"/>
        <v>82460</v>
      </c>
      <c r="AK124" s="62">
        <f t="shared" si="21"/>
        <v>87172</v>
      </c>
      <c r="AL124" s="62">
        <f t="shared" si="22"/>
        <v>91884</v>
      </c>
      <c r="AM124" s="62">
        <f t="shared" si="23"/>
        <v>96596</v>
      </c>
    </row>
    <row r="125" spans="1:39" x14ac:dyDescent="0.35">
      <c r="A125" s="34" t="s">
        <v>423</v>
      </c>
      <c r="B125" s="34" t="s">
        <v>180</v>
      </c>
      <c r="C125" s="34" t="s">
        <v>294</v>
      </c>
      <c r="D125" s="62">
        <v>23850</v>
      </c>
      <c r="E125" s="62">
        <v>27250</v>
      </c>
      <c r="F125" s="62">
        <v>30650</v>
      </c>
      <c r="G125" s="62">
        <v>34050</v>
      </c>
      <c r="H125" s="62">
        <v>36800</v>
      </c>
      <c r="I125" s="62">
        <v>39500</v>
      </c>
      <c r="J125" s="62">
        <v>42250</v>
      </c>
      <c r="K125" s="62">
        <v>44950</v>
      </c>
      <c r="L125" s="62">
        <f t="shared" si="12"/>
        <v>47670</v>
      </c>
      <c r="M125" s="62">
        <f t="shared" si="13"/>
        <v>50394</v>
      </c>
      <c r="N125" s="62">
        <f t="shared" si="14"/>
        <v>53118</v>
      </c>
      <c r="O125" s="62">
        <f t="shared" si="15"/>
        <v>55842</v>
      </c>
      <c r="P125" s="62">
        <v>14350</v>
      </c>
      <c r="Q125" s="62">
        <v>18310</v>
      </c>
      <c r="R125" s="62">
        <v>23030</v>
      </c>
      <c r="S125" s="62">
        <v>27750</v>
      </c>
      <c r="T125" s="62">
        <v>32470</v>
      </c>
      <c r="U125" s="62">
        <v>37190</v>
      </c>
      <c r="V125" s="62">
        <v>41910</v>
      </c>
      <c r="W125" s="62">
        <v>44950</v>
      </c>
      <c r="X125" s="62">
        <f t="shared" si="16"/>
        <v>38850</v>
      </c>
      <c r="Y125" s="62">
        <f t="shared" si="17"/>
        <v>41070</v>
      </c>
      <c r="Z125" s="62">
        <f t="shared" si="18"/>
        <v>43290</v>
      </c>
      <c r="AA125" s="62">
        <f t="shared" si="19"/>
        <v>45510</v>
      </c>
      <c r="AB125">
        <v>38150</v>
      </c>
      <c r="AC125">
        <v>43600</v>
      </c>
      <c r="AD125">
        <v>49050</v>
      </c>
      <c r="AE125">
        <v>54450</v>
      </c>
      <c r="AF125">
        <v>58850</v>
      </c>
      <c r="AG125">
        <v>63200</v>
      </c>
      <c r="AH125">
        <v>67550</v>
      </c>
      <c r="AI125">
        <v>71900</v>
      </c>
      <c r="AJ125" s="62">
        <f t="shared" si="20"/>
        <v>76230</v>
      </c>
      <c r="AK125" s="62">
        <f t="shared" si="21"/>
        <v>80586</v>
      </c>
      <c r="AL125" s="62">
        <f t="shared" si="22"/>
        <v>84942</v>
      </c>
      <c r="AM125" s="62">
        <f t="shared" si="23"/>
        <v>89298</v>
      </c>
    </row>
    <row r="126" spans="1:39" x14ac:dyDescent="0.35">
      <c r="A126" s="34" t="s">
        <v>424</v>
      </c>
      <c r="B126" s="34" t="s">
        <v>181</v>
      </c>
      <c r="C126" s="34" t="s">
        <v>274</v>
      </c>
      <c r="D126" s="62">
        <v>23850</v>
      </c>
      <c r="E126" s="62">
        <v>27250</v>
      </c>
      <c r="F126" s="62">
        <v>30650</v>
      </c>
      <c r="G126" s="62">
        <v>34050</v>
      </c>
      <c r="H126" s="62">
        <v>36800</v>
      </c>
      <c r="I126" s="62">
        <v>39500</v>
      </c>
      <c r="J126" s="62">
        <v>42250</v>
      </c>
      <c r="K126" s="62">
        <v>44950</v>
      </c>
      <c r="L126" s="62">
        <f t="shared" si="12"/>
        <v>47670</v>
      </c>
      <c r="M126" s="62">
        <f t="shared" si="13"/>
        <v>50394</v>
      </c>
      <c r="N126" s="62">
        <f t="shared" si="14"/>
        <v>53118</v>
      </c>
      <c r="O126" s="62">
        <f t="shared" si="15"/>
        <v>55842</v>
      </c>
      <c r="P126" s="62">
        <v>14350</v>
      </c>
      <c r="Q126" s="62">
        <v>18310</v>
      </c>
      <c r="R126" s="62">
        <v>23030</v>
      </c>
      <c r="S126" s="62">
        <v>27750</v>
      </c>
      <c r="T126" s="62">
        <v>32470</v>
      </c>
      <c r="U126" s="62">
        <v>37190</v>
      </c>
      <c r="V126" s="62">
        <v>41910</v>
      </c>
      <c r="W126" s="62">
        <v>44950</v>
      </c>
      <c r="X126" s="62">
        <f t="shared" si="16"/>
        <v>38850</v>
      </c>
      <c r="Y126" s="62">
        <f t="shared" si="17"/>
        <v>41070</v>
      </c>
      <c r="Z126" s="62">
        <f t="shared" si="18"/>
        <v>43290</v>
      </c>
      <c r="AA126" s="62">
        <f t="shared" si="19"/>
        <v>45510</v>
      </c>
      <c r="AB126">
        <v>38150</v>
      </c>
      <c r="AC126">
        <v>43600</v>
      </c>
      <c r="AD126">
        <v>49050</v>
      </c>
      <c r="AE126">
        <v>54450</v>
      </c>
      <c r="AF126">
        <v>58850</v>
      </c>
      <c r="AG126">
        <v>63200</v>
      </c>
      <c r="AH126">
        <v>67550</v>
      </c>
      <c r="AI126">
        <v>71900</v>
      </c>
      <c r="AJ126" s="62">
        <f t="shared" si="20"/>
        <v>76230</v>
      </c>
      <c r="AK126" s="62">
        <f t="shared" si="21"/>
        <v>80586</v>
      </c>
      <c r="AL126" s="62">
        <f t="shared" si="22"/>
        <v>84942</v>
      </c>
      <c r="AM126" s="62">
        <f t="shared" si="23"/>
        <v>89298</v>
      </c>
    </row>
    <row r="127" spans="1:39" x14ac:dyDescent="0.35">
      <c r="A127" s="34" t="s">
        <v>425</v>
      </c>
      <c r="B127" s="34" t="s">
        <v>31</v>
      </c>
      <c r="C127" s="34" t="s">
        <v>290</v>
      </c>
      <c r="D127" s="62">
        <v>31650</v>
      </c>
      <c r="E127" s="62">
        <v>36200</v>
      </c>
      <c r="F127" s="62">
        <v>40700</v>
      </c>
      <c r="G127" s="62">
        <v>45200</v>
      </c>
      <c r="H127" s="62">
        <v>48850</v>
      </c>
      <c r="I127" s="62">
        <v>52450</v>
      </c>
      <c r="J127" s="62">
        <v>56050</v>
      </c>
      <c r="K127" s="62">
        <v>59700</v>
      </c>
      <c r="L127" s="62">
        <f t="shared" si="12"/>
        <v>63279.999999999993</v>
      </c>
      <c r="M127" s="62">
        <f t="shared" si="13"/>
        <v>66896</v>
      </c>
      <c r="N127" s="62">
        <f t="shared" si="14"/>
        <v>70512</v>
      </c>
      <c r="O127" s="62">
        <f t="shared" si="15"/>
        <v>74128</v>
      </c>
      <c r="P127" s="62">
        <v>19000</v>
      </c>
      <c r="Q127" s="62">
        <v>21700</v>
      </c>
      <c r="R127" s="62">
        <v>24400</v>
      </c>
      <c r="S127" s="62">
        <v>27750</v>
      </c>
      <c r="T127" s="62">
        <v>32470</v>
      </c>
      <c r="U127" s="62">
        <v>37190</v>
      </c>
      <c r="V127" s="62">
        <v>41910</v>
      </c>
      <c r="W127" s="62">
        <v>46630</v>
      </c>
      <c r="X127" s="62">
        <f t="shared" si="16"/>
        <v>38850</v>
      </c>
      <c r="Y127" s="62">
        <f t="shared" si="17"/>
        <v>41070</v>
      </c>
      <c r="Z127" s="62">
        <f t="shared" si="18"/>
        <v>43290</v>
      </c>
      <c r="AA127" s="62">
        <f t="shared" si="19"/>
        <v>45510</v>
      </c>
      <c r="AB127">
        <v>50650</v>
      </c>
      <c r="AC127">
        <v>57850</v>
      </c>
      <c r="AD127">
        <v>65100</v>
      </c>
      <c r="AE127">
        <v>72300</v>
      </c>
      <c r="AF127">
        <v>78100</v>
      </c>
      <c r="AG127">
        <v>83900</v>
      </c>
      <c r="AH127">
        <v>89700</v>
      </c>
      <c r="AI127">
        <v>95450</v>
      </c>
      <c r="AJ127" s="62">
        <f t="shared" si="20"/>
        <v>101220</v>
      </c>
      <c r="AK127" s="62">
        <f t="shared" si="21"/>
        <v>107004</v>
      </c>
      <c r="AL127" s="62">
        <f t="shared" si="22"/>
        <v>112788</v>
      </c>
      <c r="AM127" s="62">
        <f t="shared" si="23"/>
        <v>118572</v>
      </c>
    </row>
    <row r="128" spans="1:39" x14ac:dyDescent="0.35">
      <c r="A128" s="34" t="s">
        <v>426</v>
      </c>
      <c r="B128" s="34" t="s">
        <v>54</v>
      </c>
      <c r="C128" s="34" t="s">
        <v>286</v>
      </c>
      <c r="D128" s="62">
        <v>24850</v>
      </c>
      <c r="E128" s="62">
        <v>28400</v>
      </c>
      <c r="F128" s="62">
        <v>31950</v>
      </c>
      <c r="G128" s="62">
        <v>35450</v>
      </c>
      <c r="H128" s="62">
        <v>38300</v>
      </c>
      <c r="I128" s="62">
        <v>41150</v>
      </c>
      <c r="J128" s="62">
        <v>44000</v>
      </c>
      <c r="K128" s="62">
        <v>46800</v>
      </c>
      <c r="L128" s="62">
        <f t="shared" si="12"/>
        <v>49630</v>
      </c>
      <c r="M128" s="62">
        <f t="shared" si="13"/>
        <v>52466</v>
      </c>
      <c r="N128" s="62">
        <f t="shared" si="14"/>
        <v>55302</v>
      </c>
      <c r="O128" s="62">
        <f t="shared" si="15"/>
        <v>58138</v>
      </c>
      <c r="P128" s="62">
        <v>14900</v>
      </c>
      <c r="Q128" s="62">
        <v>18310</v>
      </c>
      <c r="R128" s="62">
        <v>23030</v>
      </c>
      <c r="S128" s="62">
        <v>27750</v>
      </c>
      <c r="T128" s="62">
        <v>32470</v>
      </c>
      <c r="U128" s="62">
        <v>37190</v>
      </c>
      <c r="V128" s="62">
        <v>41910</v>
      </c>
      <c r="W128" s="62">
        <v>46630</v>
      </c>
      <c r="X128" s="62">
        <f t="shared" si="16"/>
        <v>38850</v>
      </c>
      <c r="Y128" s="62">
        <f t="shared" si="17"/>
        <v>41070</v>
      </c>
      <c r="Z128" s="62">
        <f t="shared" si="18"/>
        <v>43290</v>
      </c>
      <c r="AA128" s="62">
        <f t="shared" si="19"/>
        <v>45510</v>
      </c>
      <c r="AB128">
        <v>39700</v>
      </c>
      <c r="AC128">
        <v>45400</v>
      </c>
      <c r="AD128">
        <v>51050</v>
      </c>
      <c r="AE128">
        <v>56700</v>
      </c>
      <c r="AF128">
        <v>61250</v>
      </c>
      <c r="AG128">
        <v>65800</v>
      </c>
      <c r="AH128">
        <v>70350</v>
      </c>
      <c r="AI128">
        <v>74850</v>
      </c>
      <c r="AJ128" s="62">
        <f t="shared" si="20"/>
        <v>79380</v>
      </c>
      <c r="AK128" s="62">
        <f t="shared" si="21"/>
        <v>83916</v>
      </c>
      <c r="AL128" s="62">
        <f t="shared" si="22"/>
        <v>88452</v>
      </c>
      <c r="AM128" s="62">
        <f t="shared" si="23"/>
        <v>92988</v>
      </c>
    </row>
    <row r="129" spans="1:39" x14ac:dyDescent="0.35">
      <c r="A129" s="34" t="s">
        <v>427</v>
      </c>
      <c r="B129" s="34" t="s">
        <v>182</v>
      </c>
      <c r="C129" s="34" t="s">
        <v>277</v>
      </c>
      <c r="D129" s="62">
        <v>26300</v>
      </c>
      <c r="E129" s="62">
        <v>30050</v>
      </c>
      <c r="F129" s="62">
        <v>33800</v>
      </c>
      <c r="G129" s="62">
        <v>37550</v>
      </c>
      <c r="H129" s="62">
        <v>40600</v>
      </c>
      <c r="I129" s="62">
        <v>43600</v>
      </c>
      <c r="J129" s="62">
        <v>46600</v>
      </c>
      <c r="K129" s="62">
        <v>49600</v>
      </c>
      <c r="L129" s="62">
        <f t="shared" si="12"/>
        <v>52570</v>
      </c>
      <c r="M129" s="62">
        <f t="shared" si="13"/>
        <v>55574</v>
      </c>
      <c r="N129" s="62">
        <f t="shared" si="14"/>
        <v>58578</v>
      </c>
      <c r="O129" s="62">
        <f t="shared" si="15"/>
        <v>61581.999999999993</v>
      </c>
      <c r="P129" s="62">
        <v>15800</v>
      </c>
      <c r="Q129" s="62">
        <v>18310</v>
      </c>
      <c r="R129" s="62">
        <v>23030</v>
      </c>
      <c r="S129" s="62">
        <v>27750</v>
      </c>
      <c r="T129" s="62">
        <v>32470</v>
      </c>
      <c r="U129" s="62">
        <v>37190</v>
      </c>
      <c r="V129" s="62">
        <v>41910</v>
      </c>
      <c r="W129" s="62">
        <v>46630</v>
      </c>
      <c r="X129" s="62">
        <f t="shared" si="16"/>
        <v>38850</v>
      </c>
      <c r="Y129" s="62">
        <f t="shared" si="17"/>
        <v>41070</v>
      </c>
      <c r="Z129" s="62">
        <f t="shared" si="18"/>
        <v>43290</v>
      </c>
      <c r="AA129" s="62">
        <f t="shared" si="19"/>
        <v>45510</v>
      </c>
      <c r="AB129">
        <v>42100</v>
      </c>
      <c r="AC129">
        <v>48100</v>
      </c>
      <c r="AD129">
        <v>54100</v>
      </c>
      <c r="AE129">
        <v>60100</v>
      </c>
      <c r="AF129">
        <v>64950</v>
      </c>
      <c r="AG129">
        <v>69750</v>
      </c>
      <c r="AH129">
        <v>74550</v>
      </c>
      <c r="AI129">
        <v>79350</v>
      </c>
      <c r="AJ129" s="62">
        <f t="shared" si="20"/>
        <v>84140</v>
      </c>
      <c r="AK129" s="62">
        <f t="shared" si="21"/>
        <v>88948</v>
      </c>
      <c r="AL129" s="62">
        <f t="shared" si="22"/>
        <v>93756</v>
      </c>
      <c r="AM129" s="62">
        <f t="shared" si="23"/>
        <v>98564</v>
      </c>
    </row>
    <row r="130" spans="1:39" x14ac:dyDescent="0.35">
      <c r="A130" s="34" t="s">
        <v>428</v>
      </c>
      <c r="B130" s="34" t="s">
        <v>183</v>
      </c>
      <c r="C130" s="34" t="s">
        <v>290</v>
      </c>
      <c r="D130" s="62">
        <v>34100</v>
      </c>
      <c r="E130" s="62">
        <v>39000</v>
      </c>
      <c r="F130" s="62">
        <v>43850</v>
      </c>
      <c r="G130" s="62">
        <v>48700</v>
      </c>
      <c r="H130" s="62">
        <v>52600</v>
      </c>
      <c r="I130" s="62">
        <v>56500</v>
      </c>
      <c r="J130" s="62">
        <v>60400</v>
      </c>
      <c r="K130" s="62">
        <v>64300</v>
      </c>
      <c r="L130" s="62">
        <f t="shared" si="12"/>
        <v>68180</v>
      </c>
      <c r="M130" s="62">
        <f t="shared" si="13"/>
        <v>72076</v>
      </c>
      <c r="N130" s="62">
        <f t="shared" si="14"/>
        <v>75972</v>
      </c>
      <c r="O130" s="62">
        <f t="shared" si="15"/>
        <v>79868</v>
      </c>
      <c r="P130" s="62">
        <v>20450</v>
      </c>
      <c r="Q130" s="62">
        <v>23400</v>
      </c>
      <c r="R130" s="62">
        <v>26300</v>
      </c>
      <c r="S130" s="62">
        <v>29200</v>
      </c>
      <c r="T130" s="62">
        <v>32470</v>
      </c>
      <c r="U130" s="62">
        <v>37190</v>
      </c>
      <c r="V130" s="62">
        <v>41910</v>
      </c>
      <c r="W130" s="62">
        <v>46630</v>
      </c>
      <c r="X130" s="62">
        <f t="shared" si="16"/>
        <v>40880</v>
      </c>
      <c r="Y130" s="62">
        <f t="shared" si="17"/>
        <v>43216</v>
      </c>
      <c r="Z130" s="62">
        <f t="shared" si="18"/>
        <v>45552</v>
      </c>
      <c r="AA130" s="62">
        <f t="shared" si="19"/>
        <v>47888</v>
      </c>
      <c r="AB130">
        <v>54550</v>
      </c>
      <c r="AC130">
        <v>62350</v>
      </c>
      <c r="AD130">
        <v>70150</v>
      </c>
      <c r="AE130">
        <v>77900</v>
      </c>
      <c r="AF130">
        <v>84150</v>
      </c>
      <c r="AG130">
        <v>90400</v>
      </c>
      <c r="AH130">
        <v>96600</v>
      </c>
      <c r="AI130">
        <v>102850</v>
      </c>
      <c r="AJ130" s="62">
        <f t="shared" si="20"/>
        <v>109060</v>
      </c>
      <c r="AK130" s="62">
        <f t="shared" si="21"/>
        <v>115292</v>
      </c>
      <c r="AL130" s="62">
        <f t="shared" si="22"/>
        <v>121524</v>
      </c>
      <c r="AM130" s="62">
        <f t="shared" si="23"/>
        <v>127755.99999999999</v>
      </c>
    </row>
    <row r="131" spans="1:39" x14ac:dyDescent="0.35">
      <c r="A131" s="34" t="s">
        <v>429</v>
      </c>
      <c r="B131" s="34" t="s">
        <v>64</v>
      </c>
      <c r="C131" s="34" t="s">
        <v>277</v>
      </c>
      <c r="D131" s="62">
        <v>39650</v>
      </c>
      <c r="E131" s="62">
        <v>45300</v>
      </c>
      <c r="F131" s="62">
        <v>50950</v>
      </c>
      <c r="G131" s="62">
        <v>56600</v>
      </c>
      <c r="H131" s="62">
        <v>61150</v>
      </c>
      <c r="I131" s="62">
        <v>65700</v>
      </c>
      <c r="J131" s="62">
        <v>70200</v>
      </c>
      <c r="K131" s="62">
        <v>74750</v>
      </c>
      <c r="L131" s="62">
        <f t="shared" ref="L131:L194" si="24">G131*1.4</f>
        <v>79240</v>
      </c>
      <c r="M131" s="62">
        <f t="shared" ref="M131:M194" si="25">G131*1.48</f>
        <v>83768</v>
      </c>
      <c r="N131" s="62">
        <f t="shared" ref="N131:N194" si="26">G131*1.56</f>
        <v>88296</v>
      </c>
      <c r="O131" s="62">
        <f t="shared" ref="O131:O194" si="27">G131*1.64</f>
        <v>92824</v>
      </c>
      <c r="P131" s="62">
        <v>23800</v>
      </c>
      <c r="Q131" s="62">
        <v>27200</v>
      </c>
      <c r="R131" s="62">
        <v>30600</v>
      </c>
      <c r="S131" s="62">
        <v>33950</v>
      </c>
      <c r="T131" s="62">
        <v>36700</v>
      </c>
      <c r="U131" s="62">
        <v>39400</v>
      </c>
      <c r="V131" s="62">
        <v>42100</v>
      </c>
      <c r="W131" s="62">
        <v>46630</v>
      </c>
      <c r="X131" s="62">
        <f t="shared" ref="X131:X194" si="28">S131*1.4</f>
        <v>47530</v>
      </c>
      <c r="Y131" s="62">
        <f t="shared" ref="Y131:Y194" si="29">S131*1.48</f>
        <v>50246</v>
      </c>
      <c r="Z131" s="62">
        <f t="shared" ref="Z131:Z194" si="30">S131*1.56</f>
        <v>52962</v>
      </c>
      <c r="AA131" s="62">
        <f t="shared" ref="AA131:AA194" si="31">S131*1.64</f>
        <v>55678</v>
      </c>
      <c r="AB131">
        <v>62600</v>
      </c>
      <c r="AC131">
        <v>71550</v>
      </c>
      <c r="AD131">
        <v>80500</v>
      </c>
      <c r="AE131">
        <v>89400</v>
      </c>
      <c r="AF131">
        <v>96600</v>
      </c>
      <c r="AG131">
        <v>103750</v>
      </c>
      <c r="AH131">
        <v>110900</v>
      </c>
      <c r="AI131">
        <v>118050</v>
      </c>
      <c r="AJ131" s="62">
        <f t="shared" ref="AJ131:AJ194" si="32">AE131*1.4</f>
        <v>125159.99999999999</v>
      </c>
      <c r="AK131" s="62">
        <f t="shared" ref="AK131:AK194" si="33">AE131*1.48</f>
        <v>132312</v>
      </c>
      <c r="AL131" s="62">
        <f t="shared" ref="AL131:AL194" si="34">AE131*1.56</f>
        <v>139464</v>
      </c>
      <c r="AM131" s="62">
        <f t="shared" ref="AM131:AM194" si="35">AE131*1.64</f>
        <v>146616</v>
      </c>
    </row>
    <row r="132" spans="1:39" x14ac:dyDescent="0.35">
      <c r="A132" s="34" t="s">
        <v>430</v>
      </c>
      <c r="B132" s="34" t="s">
        <v>184</v>
      </c>
      <c r="C132" s="34" t="s">
        <v>274</v>
      </c>
      <c r="D132" s="62">
        <v>23850</v>
      </c>
      <c r="E132" s="62">
        <v>27250</v>
      </c>
      <c r="F132" s="62">
        <v>30650</v>
      </c>
      <c r="G132" s="62">
        <v>34050</v>
      </c>
      <c r="H132" s="62">
        <v>36800</v>
      </c>
      <c r="I132" s="62">
        <v>39500</v>
      </c>
      <c r="J132" s="62">
        <v>42250</v>
      </c>
      <c r="K132" s="62">
        <v>44950</v>
      </c>
      <c r="L132" s="62">
        <f t="shared" si="24"/>
        <v>47670</v>
      </c>
      <c r="M132" s="62">
        <f t="shared" si="25"/>
        <v>50394</v>
      </c>
      <c r="N132" s="62">
        <f t="shared" si="26"/>
        <v>53118</v>
      </c>
      <c r="O132" s="62">
        <f t="shared" si="27"/>
        <v>55842</v>
      </c>
      <c r="P132" s="62">
        <v>14350</v>
      </c>
      <c r="Q132" s="62">
        <v>18310</v>
      </c>
      <c r="R132" s="62">
        <v>23030</v>
      </c>
      <c r="S132" s="62">
        <v>27750</v>
      </c>
      <c r="T132" s="62">
        <v>32470</v>
      </c>
      <c r="U132" s="62">
        <v>37190</v>
      </c>
      <c r="V132" s="62">
        <v>41910</v>
      </c>
      <c r="W132" s="62">
        <v>44950</v>
      </c>
      <c r="X132" s="62">
        <f t="shared" si="28"/>
        <v>38850</v>
      </c>
      <c r="Y132" s="62">
        <f t="shared" si="29"/>
        <v>41070</v>
      </c>
      <c r="Z132" s="62">
        <f t="shared" si="30"/>
        <v>43290</v>
      </c>
      <c r="AA132" s="62">
        <f t="shared" si="31"/>
        <v>45510</v>
      </c>
      <c r="AB132">
        <v>38150</v>
      </c>
      <c r="AC132">
        <v>43600</v>
      </c>
      <c r="AD132">
        <v>49050</v>
      </c>
      <c r="AE132">
        <v>54450</v>
      </c>
      <c r="AF132">
        <v>58850</v>
      </c>
      <c r="AG132">
        <v>63200</v>
      </c>
      <c r="AH132">
        <v>67550</v>
      </c>
      <c r="AI132">
        <v>71900</v>
      </c>
      <c r="AJ132" s="62">
        <f t="shared" si="32"/>
        <v>76230</v>
      </c>
      <c r="AK132" s="62">
        <f t="shared" si="33"/>
        <v>80586</v>
      </c>
      <c r="AL132" s="62">
        <f t="shared" si="34"/>
        <v>84942</v>
      </c>
      <c r="AM132" s="62">
        <f t="shared" si="35"/>
        <v>89298</v>
      </c>
    </row>
    <row r="133" spans="1:39" x14ac:dyDescent="0.35">
      <c r="A133" s="34" t="s">
        <v>431</v>
      </c>
      <c r="B133" s="34" t="s">
        <v>39</v>
      </c>
      <c r="C133" s="34" t="s">
        <v>286</v>
      </c>
      <c r="D133" s="62">
        <v>25500</v>
      </c>
      <c r="E133" s="62">
        <v>29150</v>
      </c>
      <c r="F133" s="62">
        <v>32800</v>
      </c>
      <c r="G133" s="62">
        <v>36400</v>
      </c>
      <c r="H133" s="62">
        <v>39350</v>
      </c>
      <c r="I133" s="62">
        <v>42250</v>
      </c>
      <c r="J133" s="62">
        <v>45150</v>
      </c>
      <c r="K133" s="62">
        <v>48050</v>
      </c>
      <c r="L133" s="62">
        <f t="shared" si="24"/>
        <v>50960</v>
      </c>
      <c r="M133" s="62">
        <f t="shared" si="25"/>
        <v>53872</v>
      </c>
      <c r="N133" s="62">
        <f t="shared" si="26"/>
        <v>56784</v>
      </c>
      <c r="O133" s="62">
        <f t="shared" si="27"/>
        <v>59696</v>
      </c>
      <c r="P133" s="62">
        <v>15300</v>
      </c>
      <c r="Q133" s="62">
        <v>18310</v>
      </c>
      <c r="R133" s="62">
        <v>23030</v>
      </c>
      <c r="S133" s="62">
        <v>27750</v>
      </c>
      <c r="T133" s="62">
        <v>32470</v>
      </c>
      <c r="U133" s="62">
        <v>37190</v>
      </c>
      <c r="V133" s="62">
        <v>41910</v>
      </c>
      <c r="W133" s="62">
        <v>46630</v>
      </c>
      <c r="X133" s="62">
        <f t="shared" si="28"/>
        <v>38850</v>
      </c>
      <c r="Y133" s="62">
        <f t="shared" si="29"/>
        <v>41070</v>
      </c>
      <c r="Z133" s="62">
        <f t="shared" si="30"/>
        <v>43290</v>
      </c>
      <c r="AA133" s="62">
        <f t="shared" si="31"/>
        <v>45510</v>
      </c>
      <c r="AB133">
        <v>40800</v>
      </c>
      <c r="AC133">
        <v>46600</v>
      </c>
      <c r="AD133">
        <v>52450</v>
      </c>
      <c r="AE133">
        <v>58250</v>
      </c>
      <c r="AF133">
        <v>62950</v>
      </c>
      <c r="AG133">
        <v>67600</v>
      </c>
      <c r="AH133">
        <v>72250</v>
      </c>
      <c r="AI133">
        <v>76900</v>
      </c>
      <c r="AJ133" s="62">
        <f t="shared" si="32"/>
        <v>81550</v>
      </c>
      <c r="AK133" s="62">
        <f t="shared" si="33"/>
        <v>86210</v>
      </c>
      <c r="AL133" s="62">
        <f t="shared" si="34"/>
        <v>90870</v>
      </c>
      <c r="AM133" s="62">
        <f t="shared" si="35"/>
        <v>95530</v>
      </c>
    </row>
    <row r="134" spans="1:39" x14ac:dyDescent="0.35">
      <c r="A134" s="34" t="s">
        <v>432</v>
      </c>
      <c r="B134" s="34" t="s">
        <v>185</v>
      </c>
      <c r="C134" s="34" t="s">
        <v>277</v>
      </c>
      <c r="D134" s="62">
        <v>25700</v>
      </c>
      <c r="E134" s="62">
        <v>29400</v>
      </c>
      <c r="F134" s="62">
        <v>33050</v>
      </c>
      <c r="G134" s="62">
        <v>36700</v>
      </c>
      <c r="H134" s="62">
        <v>39650</v>
      </c>
      <c r="I134" s="62">
        <v>42600</v>
      </c>
      <c r="J134" s="62">
        <v>45550</v>
      </c>
      <c r="K134" s="62">
        <v>48450</v>
      </c>
      <c r="L134" s="62">
        <f t="shared" si="24"/>
        <v>51380</v>
      </c>
      <c r="M134" s="62">
        <f t="shared" si="25"/>
        <v>54316</v>
      </c>
      <c r="N134" s="62">
        <f t="shared" si="26"/>
        <v>57252</v>
      </c>
      <c r="O134" s="62">
        <f t="shared" si="27"/>
        <v>60188</v>
      </c>
      <c r="P134" s="62">
        <v>15400</v>
      </c>
      <c r="Q134" s="62">
        <v>18310</v>
      </c>
      <c r="R134" s="62">
        <v>23030</v>
      </c>
      <c r="S134" s="62">
        <v>27750</v>
      </c>
      <c r="T134" s="62">
        <v>32470</v>
      </c>
      <c r="U134" s="62">
        <v>37190</v>
      </c>
      <c r="V134" s="62">
        <v>41910</v>
      </c>
      <c r="W134" s="62">
        <v>46630</v>
      </c>
      <c r="X134" s="62">
        <f t="shared" si="28"/>
        <v>38850</v>
      </c>
      <c r="Y134" s="62">
        <f t="shared" si="29"/>
        <v>41070</v>
      </c>
      <c r="Z134" s="62">
        <f t="shared" si="30"/>
        <v>43290</v>
      </c>
      <c r="AA134" s="62">
        <f t="shared" si="31"/>
        <v>45510</v>
      </c>
      <c r="AB134">
        <v>41100</v>
      </c>
      <c r="AC134">
        <v>47000</v>
      </c>
      <c r="AD134">
        <v>52850</v>
      </c>
      <c r="AE134">
        <v>58700</v>
      </c>
      <c r="AF134">
        <v>63400</v>
      </c>
      <c r="AG134">
        <v>68100</v>
      </c>
      <c r="AH134">
        <v>72800</v>
      </c>
      <c r="AI134">
        <v>77500</v>
      </c>
      <c r="AJ134" s="62">
        <f t="shared" si="32"/>
        <v>82180</v>
      </c>
      <c r="AK134" s="62">
        <f t="shared" si="33"/>
        <v>86876</v>
      </c>
      <c r="AL134" s="62">
        <f t="shared" si="34"/>
        <v>91572</v>
      </c>
      <c r="AM134" s="62">
        <f t="shared" si="35"/>
        <v>96268</v>
      </c>
    </row>
    <row r="135" spans="1:39" x14ac:dyDescent="0.35">
      <c r="A135" s="34" t="s">
        <v>433</v>
      </c>
      <c r="B135" s="34" t="s">
        <v>186</v>
      </c>
      <c r="C135" s="34" t="s">
        <v>289</v>
      </c>
      <c r="D135" s="62">
        <v>23850</v>
      </c>
      <c r="E135" s="62">
        <v>27250</v>
      </c>
      <c r="F135" s="62">
        <v>30650</v>
      </c>
      <c r="G135" s="62">
        <v>34050</v>
      </c>
      <c r="H135" s="62">
        <v>36800</v>
      </c>
      <c r="I135" s="62">
        <v>39500</v>
      </c>
      <c r="J135" s="62">
        <v>42250</v>
      </c>
      <c r="K135" s="62">
        <v>44950</v>
      </c>
      <c r="L135" s="62">
        <f t="shared" si="24"/>
        <v>47670</v>
      </c>
      <c r="M135" s="62">
        <f t="shared" si="25"/>
        <v>50394</v>
      </c>
      <c r="N135" s="62">
        <f t="shared" si="26"/>
        <v>53118</v>
      </c>
      <c r="O135" s="62">
        <f t="shared" si="27"/>
        <v>55842</v>
      </c>
      <c r="P135" s="62">
        <v>14350</v>
      </c>
      <c r="Q135" s="62">
        <v>18310</v>
      </c>
      <c r="R135" s="62">
        <v>23030</v>
      </c>
      <c r="S135" s="62">
        <v>27750</v>
      </c>
      <c r="T135" s="62">
        <v>32470</v>
      </c>
      <c r="U135" s="62">
        <v>37190</v>
      </c>
      <c r="V135" s="62">
        <v>41910</v>
      </c>
      <c r="W135" s="62">
        <v>44950</v>
      </c>
      <c r="X135" s="62">
        <f t="shared" si="28"/>
        <v>38850</v>
      </c>
      <c r="Y135" s="62">
        <f t="shared" si="29"/>
        <v>41070</v>
      </c>
      <c r="Z135" s="62">
        <f t="shared" si="30"/>
        <v>43290</v>
      </c>
      <c r="AA135" s="62">
        <f t="shared" si="31"/>
        <v>45510</v>
      </c>
      <c r="AB135">
        <v>38150</v>
      </c>
      <c r="AC135">
        <v>43600</v>
      </c>
      <c r="AD135">
        <v>49050</v>
      </c>
      <c r="AE135">
        <v>54450</v>
      </c>
      <c r="AF135">
        <v>58850</v>
      </c>
      <c r="AG135">
        <v>63200</v>
      </c>
      <c r="AH135">
        <v>67550</v>
      </c>
      <c r="AI135">
        <v>71900</v>
      </c>
      <c r="AJ135" s="62">
        <f t="shared" si="32"/>
        <v>76230</v>
      </c>
      <c r="AK135" s="62">
        <f t="shared" si="33"/>
        <v>80586</v>
      </c>
      <c r="AL135" s="62">
        <f t="shared" si="34"/>
        <v>84942</v>
      </c>
      <c r="AM135" s="62">
        <f t="shared" si="35"/>
        <v>89298</v>
      </c>
    </row>
    <row r="136" spans="1:39" x14ac:dyDescent="0.35">
      <c r="A136" s="34" t="s">
        <v>434</v>
      </c>
      <c r="B136" s="34" t="s">
        <v>187</v>
      </c>
      <c r="C136" s="34" t="s">
        <v>279</v>
      </c>
      <c r="D136" s="62">
        <v>27500</v>
      </c>
      <c r="E136" s="62">
        <v>31400</v>
      </c>
      <c r="F136" s="62">
        <v>35350</v>
      </c>
      <c r="G136" s="62">
        <v>39250</v>
      </c>
      <c r="H136" s="62">
        <v>42400</v>
      </c>
      <c r="I136" s="62">
        <v>45550</v>
      </c>
      <c r="J136" s="62">
        <v>48700</v>
      </c>
      <c r="K136" s="62">
        <v>51850</v>
      </c>
      <c r="L136" s="62">
        <f t="shared" si="24"/>
        <v>54950</v>
      </c>
      <c r="M136" s="62">
        <f t="shared" si="25"/>
        <v>58090</v>
      </c>
      <c r="N136" s="62">
        <f t="shared" si="26"/>
        <v>61230</v>
      </c>
      <c r="O136" s="62">
        <f t="shared" si="27"/>
        <v>64369.999999999993</v>
      </c>
      <c r="P136" s="62">
        <v>16500</v>
      </c>
      <c r="Q136" s="62">
        <v>18850</v>
      </c>
      <c r="R136" s="62">
        <v>23030</v>
      </c>
      <c r="S136" s="62">
        <v>27750</v>
      </c>
      <c r="T136" s="62">
        <v>32470</v>
      </c>
      <c r="U136" s="62">
        <v>37190</v>
      </c>
      <c r="V136" s="62">
        <v>41910</v>
      </c>
      <c r="W136" s="62">
        <v>46630</v>
      </c>
      <c r="X136" s="62">
        <f t="shared" si="28"/>
        <v>38850</v>
      </c>
      <c r="Y136" s="62">
        <f t="shared" si="29"/>
        <v>41070</v>
      </c>
      <c r="Z136" s="62">
        <f t="shared" si="30"/>
        <v>43290</v>
      </c>
      <c r="AA136" s="62">
        <f t="shared" si="31"/>
        <v>45510</v>
      </c>
      <c r="AB136">
        <v>44000</v>
      </c>
      <c r="AC136">
        <v>50250</v>
      </c>
      <c r="AD136">
        <v>56550</v>
      </c>
      <c r="AE136">
        <v>62800</v>
      </c>
      <c r="AF136">
        <v>67850</v>
      </c>
      <c r="AG136">
        <v>72850</v>
      </c>
      <c r="AH136">
        <v>77900</v>
      </c>
      <c r="AI136">
        <v>82900</v>
      </c>
      <c r="AJ136" s="62">
        <f t="shared" si="32"/>
        <v>87920</v>
      </c>
      <c r="AK136" s="62">
        <f t="shared" si="33"/>
        <v>92944</v>
      </c>
      <c r="AL136" s="62">
        <f t="shared" si="34"/>
        <v>97968</v>
      </c>
      <c r="AM136" s="62">
        <f t="shared" si="35"/>
        <v>102992</v>
      </c>
    </row>
    <row r="137" spans="1:39" x14ac:dyDescent="0.35">
      <c r="A137" s="34" t="s">
        <v>435</v>
      </c>
      <c r="B137" s="34" t="s">
        <v>188</v>
      </c>
      <c r="C137" s="34" t="s">
        <v>292</v>
      </c>
      <c r="D137" s="62">
        <v>23850</v>
      </c>
      <c r="E137" s="62">
        <v>27250</v>
      </c>
      <c r="F137" s="62">
        <v>30650</v>
      </c>
      <c r="G137" s="62">
        <v>34050</v>
      </c>
      <c r="H137" s="62">
        <v>36800</v>
      </c>
      <c r="I137" s="62">
        <v>39500</v>
      </c>
      <c r="J137" s="62">
        <v>42250</v>
      </c>
      <c r="K137" s="62">
        <v>44950</v>
      </c>
      <c r="L137" s="62">
        <f t="shared" si="24"/>
        <v>47670</v>
      </c>
      <c r="M137" s="62">
        <f t="shared" si="25"/>
        <v>50394</v>
      </c>
      <c r="N137" s="62">
        <f t="shared" si="26"/>
        <v>53118</v>
      </c>
      <c r="O137" s="62">
        <f t="shared" si="27"/>
        <v>55842</v>
      </c>
      <c r="P137" s="62">
        <v>14350</v>
      </c>
      <c r="Q137" s="62">
        <v>18310</v>
      </c>
      <c r="R137" s="62">
        <v>23030</v>
      </c>
      <c r="S137" s="62">
        <v>27750</v>
      </c>
      <c r="T137" s="62">
        <v>32470</v>
      </c>
      <c r="U137" s="62">
        <v>37190</v>
      </c>
      <c r="V137" s="62">
        <v>41910</v>
      </c>
      <c r="W137" s="62">
        <v>44950</v>
      </c>
      <c r="X137" s="62">
        <f t="shared" si="28"/>
        <v>38850</v>
      </c>
      <c r="Y137" s="62">
        <f t="shared" si="29"/>
        <v>41070</v>
      </c>
      <c r="Z137" s="62">
        <f t="shared" si="30"/>
        <v>43290</v>
      </c>
      <c r="AA137" s="62">
        <f t="shared" si="31"/>
        <v>45510</v>
      </c>
      <c r="AB137">
        <v>38150</v>
      </c>
      <c r="AC137">
        <v>43600</v>
      </c>
      <c r="AD137">
        <v>49050</v>
      </c>
      <c r="AE137">
        <v>54450</v>
      </c>
      <c r="AF137">
        <v>58850</v>
      </c>
      <c r="AG137">
        <v>63200</v>
      </c>
      <c r="AH137">
        <v>67550</v>
      </c>
      <c r="AI137">
        <v>71900</v>
      </c>
      <c r="AJ137" s="62">
        <f t="shared" si="32"/>
        <v>76230</v>
      </c>
      <c r="AK137" s="62">
        <f t="shared" si="33"/>
        <v>80586</v>
      </c>
      <c r="AL137" s="62">
        <f t="shared" si="34"/>
        <v>84942</v>
      </c>
      <c r="AM137" s="62">
        <f t="shared" si="35"/>
        <v>89298</v>
      </c>
    </row>
    <row r="138" spans="1:39" x14ac:dyDescent="0.35">
      <c r="A138" s="34" t="s">
        <v>436</v>
      </c>
      <c r="B138" s="34" t="s">
        <v>189</v>
      </c>
      <c r="C138" s="34" t="s">
        <v>274</v>
      </c>
      <c r="D138" s="62">
        <v>23850</v>
      </c>
      <c r="E138" s="62">
        <v>27250</v>
      </c>
      <c r="F138" s="62">
        <v>30650</v>
      </c>
      <c r="G138" s="62">
        <v>34050</v>
      </c>
      <c r="H138" s="62">
        <v>36800</v>
      </c>
      <c r="I138" s="62">
        <v>39500</v>
      </c>
      <c r="J138" s="62">
        <v>42250</v>
      </c>
      <c r="K138" s="62">
        <v>44950</v>
      </c>
      <c r="L138" s="62">
        <f t="shared" si="24"/>
        <v>47670</v>
      </c>
      <c r="M138" s="62">
        <f t="shared" si="25"/>
        <v>50394</v>
      </c>
      <c r="N138" s="62">
        <f t="shared" si="26"/>
        <v>53118</v>
      </c>
      <c r="O138" s="62">
        <f t="shared" si="27"/>
        <v>55842</v>
      </c>
      <c r="P138" s="62">
        <v>14350</v>
      </c>
      <c r="Q138" s="62">
        <v>18310</v>
      </c>
      <c r="R138" s="62">
        <v>23030</v>
      </c>
      <c r="S138" s="62">
        <v>27750</v>
      </c>
      <c r="T138" s="62">
        <v>32470</v>
      </c>
      <c r="U138" s="62">
        <v>37190</v>
      </c>
      <c r="V138" s="62">
        <v>41910</v>
      </c>
      <c r="W138" s="62">
        <v>44950</v>
      </c>
      <c r="X138" s="62">
        <f t="shared" si="28"/>
        <v>38850</v>
      </c>
      <c r="Y138" s="62">
        <f t="shared" si="29"/>
        <v>41070</v>
      </c>
      <c r="Z138" s="62">
        <f t="shared" si="30"/>
        <v>43290</v>
      </c>
      <c r="AA138" s="62">
        <f t="shared" si="31"/>
        <v>45510</v>
      </c>
      <c r="AB138">
        <v>38150</v>
      </c>
      <c r="AC138">
        <v>43600</v>
      </c>
      <c r="AD138">
        <v>49050</v>
      </c>
      <c r="AE138">
        <v>54450</v>
      </c>
      <c r="AF138">
        <v>58850</v>
      </c>
      <c r="AG138">
        <v>63200</v>
      </c>
      <c r="AH138">
        <v>67550</v>
      </c>
      <c r="AI138">
        <v>71900</v>
      </c>
      <c r="AJ138" s="62">
        <f t="shared" si="32"/>
        <v>76230</v>
      </c>
      <c r="AK138" s="62">
        <f t="shared" si="33"/>
        <v>80586</v>
      </c>
      <c r="AL138" s="62">
        <f t="shared" si="34"/>
        <v>84942</v>
      </c>
      <c r="AM138" s="62">
        <f t="shared" si="35"/>
        <v>89298</v>
      </c>
    </row>
    <row r="139" spans="1:39" x14ac:dyDescent="0.35">
      <c r="A139" s="34" t="s">
        <v>437</v>
      </c>
      <c r="B139" s="34" t="s">
        <v>65</v>
      </c>
      <c r="C139" s="34" t="s">
        <v>286</v>
      </c>
      <c r="D139" s="62">
        <v>24300</v>
      </c>
      <c r="E139" s="62">
        <v>27750</v>
      </c>
      <c r="F139" s="62">
        <v>31200</v>
      </c>
      <c r="G139" s="62">
        <v>34650</v>
      </c>
      <c r="H139" s="62">
        <v>37450</v>
      </c>
      <c r="I139" s="62">
        <v>40200</v>
      </c>
      <c r="J139" s="62">
        <v>43000</v>
      </c>
      <c r="K139" s="62">
        <v>45750</v>
      </c>
      <c r="L139" s="62">
        <f t="shared" si="24"/>
        <v>48510</v>
      </c>
      <c r="M139" s="62">
        <f t="shared" si="25"/>
        <v>51282</v>
      </c>
      <c r="N139" s="62">
        <f t="shared" si="26"/>
        <v>54054</v>
      </c>
      <c r="O139" s="62">
        <f t="shared" si="27"/>
        <v>56826</v>
      </c>
      <c r="P139" s="62">
        <v>14600</v>
      </c>
      <c r="Q139" s="62">
        <v>18310</v>
      </c>
      <c r="R139" s="62">
        <v>23030</v>
      </c>
      <c r="S139" s="62">
        <v>27750</v>
      </c>
      <c r="T139" s="62">
        <v>32470</v>
      </c>
      <c r="U139" s="62">
        <v>37190</v>
      </c>
      <c r="V139" s="62">
        <v>41910</v>
      </c>
      <c r="W139" s="62">
        <v>45750</v>
      </c>
      <c r="X139" s="62">
        <f t="shared" si="28"/>
        <v>38850</v>
      </c>
      <c r="Y139" s="62">
        <f t="shared" si="29"/>
        <v>41070</v>
      </c>
      <c r="Z139" s="62">
        <f t="shared" si="30"/>
        <v>43290</v>
      </c>
      <c r="AA139" s="62">
        <f t="shared" si="31"/>
        <v>45510</v>
      </c>
      <c r="AB139">
        <v>38850</v>
      </c>
      <c r="AC139">
        <v>44400</v>
      </c>
      <c r="AD139">
        <v>49950</v>
      </c>
      <c r="AE139">
        <v>55450</v>
      </c>
      <c r="AF139">
        <v>59900</v>
      </c>
      <c r="AG139">
        <v>64350</v>
      </c>
      <c r="AH139">
        <v>68800</v>
      </c>
      <c r="AI139">
        <v>73200</v>
      </c>
      <c r="AJ139" s="62">
        <f t="shared" si="32"/>
        <v>77630</v>
      </c>
      <c r="AK139" s="62">
        <f t="shared" si="33"/>
        <v>82066</v>
      </c>
      <c r="AL139" s="62">
        <f t="shared" si="34"/>
        <v>86502</v>
      </c>
      <c r="AM139" s="62">
        <f t="shared" si="35"/>
        <v>90938</v>
      </c>
    </row>
    <row r="140" spans="1:39" x14ac:dyDescent="0.35">
      <c r="A140" s="34" t="s">
        <v>438</v>
      </c>
      <c r="B140" s="34" t="s">
        <v>21</v>
      </c>
      <c r="C140" s="34" t="s">
        <v>283</v>
      </c>
      <c r="D140" s="62">
        <v>23850</v>
      </c>
      <c r="E140" s="62">
        <v>27250</v>
      </c>
      <c r="F140" s="62">
        <v>30650</v>
      </c>
      <c r="G140" s="62">
        <v>34050</v>
      </c>
      <c r="H140" s="62">
        <v>36800</v>
      </c>
      <c r="I140" s="62">
        <v>39500</v>
      </c>
      <c r="J140" s="62">
        <v>42250</v>
      </c>
      <c r="K140" s="62">
        <v>44950</v>
      </c>
      <c r="L140" s="62">
        <f t="shared" si="24"/>
        <v>47670</v>
      </c>
      <c r="M140" s="62">
        <f t="shared" si="25"/>
        <v>50394</v>
      </c>
      <c r="N140" s="62">
        <f t="shared" si="26"/>
        <v>53118</v>
      </c>
      <c r="O140" s="62">
        <f t="shared" si="27"/>
        <v>55842</v>
      </c>
      <c r="P140" s="62">
        <v>14350</v>
      </c>
      <c r="Q140" s="62">
        <v>18310</v>
      </c>
      <c r="R140" s="62">
        <v>23030</v>
      </c>
      <c r="S140" s="62">
        <v>27750</v>
      </c>
      <c r="T140" s="62">
        <v>32470</v>
      </c>
      <c r="U140" s="62">
        <v>37190</v>
      </c>
      <c r="V140" s="62">
        <v>41910</v>
      </c>
      <c r="W140" s="62">
        <v>44950</v>
      </c>
      <c r="X140" s="62">
        <f t="shared" si="28"/>
        <v>38850</v>
      </c>
      <c r="Y140" s="62">
        <f t="shared" si="29"/>
        <v>41070</v>
      </c>
      <c r="Z140" s="62">
        <f t="shared" si="30"/>
        <v>43290</v>
      </c>
      <c r="AA140" s="62">
        <f t="shared" si="31"/>
        <v>45510</v>
      </c>
      <c r="AB140">
        <v>38150</v>
      </c>
      <c r="AC140">
        <v>43600</v>
      </c>
      <c r="AD140">
        <v>49050</v>
      </c>
      <c r="AE140">
        <v>54450</v>
      </c>
      <c r="AF140">
        <v>58850</v>
      </c>
      <c r="AG140">
        <v>63200</v>
      </c>
      <c r="AH140">
        <v>67550</v>
      </c>
      <c r="AI140">
        <v>71900</v>
      </c>
      <c r="AJ140" s="62">
        <f t="shared" si="32"/>
        <v>76230</v>
      </c>
      <c r="AK140" s="62">
        <f t="shared" si="33"/>
        <v>80586</v>
      </c>
      <c r="AL140" s="62">
        <f t="shared" si="34"/>
        <v>84942</v>
      </c>
      <c r="AM140" s="62">
        <f t="shared" si="35"/>
        <v>89298</v>
      </c>
    </row>
    <row r="141" spans="1:39" x14ac:dyDescent="0.35">
      <c r="A141" s="34" t="s">
        <v>439</v>
      </c>
      <c r="B141" s="34" t="s">
        <v>190</v>
      </c>
      <c r="C141" s="34" t="s">
        <v>279</v>
      </c>
      <c r="D141" s="62">
        <v>23850</v>
      </c>
      <c r="E141" s="62">
        <v>27250</v>
      </c>
      <c r="F141" s="62">
        <v>30650</v>
      </c>
      <c r="G141" s="62">
        <v>34050</v>
      </c>
      <c r="H141" s="62">
        <v>36800</v>
      </c>
      <c r="I141" s="62">
        <v>39500</v>
      </c>
      <c r="J141" s="62">
        <v>42250</v>
      </c>
      <c r="K141" s="62">
        <v>44950</v>
      </c>
      <c r="L141" s="62">
        <f t="shared" si="24"/>
        <v>47670</v>
      </c>
      <c r="M141" s="62">
        <f t="shared" si="25"/>
        <v>50394</v>
      </c>
      <c r="N141" s="62">
        <f t="shared" si="26"/>
        <v>53118</v>
      </c>
      <c r="O141" s="62">
        <f t="shared" si="27"/>
        <v>55842</v>
      </c>
      <c r="P141" s="62">
        <v>14350</v>
      </c>
      <c r="Q141" s="62">
        <v>18310</v>
      </c>
      <c r="R141" s="62">
        <v>23030</v>
      </c>
      <c r="S141" s="62">
        <v>27750</v>
      </c>
      <c r="T141" s="62">
        <v>32470</v>
      </c>
      <c r="U141" s="62">
        <v>37190</v>
      </c>
      <c r="V141" s="62">
        <v>41910</v>
      </c>
      <c r="W141" s="62">
        <v>44950</v>
      </c>
      <c r="X141" s="62">
        <f t="shared" si="28"/>
        <v>38850</v>
      </c>
      <c r="Y141" s="62">
        <f t="shared" si="29"/>
        <v>41070</v>
      </c>
      <c r="Z141" s="62">
        <f t="shared" si="30"/>
        <v>43290</v>
      </c>
      <c r="AA141" s="62">
        <f t="shared" si="31"/>
        <v>45510</v>
      </c>
      <c r="AB141">
        <v>38150</v>
      </c>
      <c r="AC141">
        <v>43600</v>
      </c>
      <c r="AD141">
        <v>49050</v>
      </c>
      <c r="AE141">
        <v>54450</v>
      </c>
      <c r="AF141">
        <v>58850</v>
      </c>
      <c r="AG141">
        <v>63200</v>
      </c>
      <c r="AH141">
        <v>67550</v>
      </c>
      <c r="AI141">
        <v>71900</v>
      </c>
      <c r="AJ141" s="62">
        <f t="shared" si="32"/>
        <v>76230</v>
      </c>
      <c r="AK141" s="62">
        <f t="shared" si="33"/>
        <v>80586</v>
      </c>
      <c r="AL141" s="62">
        <f t="shared" si="34"/>
        <v>84942</v>
      </c>
      <c r="AM141" s="62">
        <f t="shared" si="35"/>
        <v>89298</v>
      </c>
    </row>
    <row r="142" spans="1:39" x14ac:dyDescent="0.35">
      <c r="A142" s="34" t="s">
        <v>440</v>
      </c>
      <c r="B142" s="34" t="s">
        <v>191</v>
      </c>
      <c r="C142" s="34" t="s">
        <v>281</v>
      </c>
      <c r="D142" s="62">
        <v>28450</v>
      </c>
      <c r="E142" s="62">
        <v>32500</v>
      </c>
      <c r="F142" s="62">
        <v>36550</v>
      </c>
      <c r="G142" s="62">
        <v>40600</v>
      </c>
      <c r="H142" s="62">
        <v>43850</v>
      </c>
      <c r="I142" s="62">
        <v>47100</v>
      </c>
      <c r="J142" s="62">
        <v>50350</v>
      </c>
      <c r="K142" s="62">
        <v>53600</v>
      </c>
      <c r="L142" s="62">
        <f t="shared" si="24"/>
        <v>56840</v>
      </c>
      <c r="M142" s="62">
        <f t="shared" si="25"/>
        <v>60088</v>
      </c>
      <c r="N142" s="62">
        <f t="shared" si="26"/>
        <v>63336</v>
      </c>
      <c r="O142" s="62">
        <f t="shared" si="27"/>
        <v>66584</v>
      </c>
      <c r="P142" s="62">
        <v>17050</v>
      </c>
      <c r="Q142" s="62">
        <v>19500</v>
      </c>
      <c r="R142" s="62">
        <v>23030</v>
      </c>
      <c r="S142" s="62">
        <v>27750</v>
      </c>
      <c r="T142" s="62">
        <v>32470</v>
      </c>
      <c r="U142" s="62">
        <v>37190</v>
      </c>
      <c r="V142" s="62">
        <v>41910</v>
      </c>
      <c r="W142" s="62">
        <v>46630</v>
      </c>
      <c r="X142" s="62">
        <f t="shared" si="28"/>
        <v>38850</v>
      </c>
      <c r="Y142" s="62">
        <f t="shared" si="29"/>
        <v>41070</v>
      </c>
      <c r="Z142" s="62">
        <f t="shared" si="30"/>
        <v>43290</v>
      </c>
      <c r="AA142" s="62">
        <f t="shared" si="31"/>
        <v>45510</v>
      </c>
      <c r="AB142">
        <v>45500</v>
      </c>
      <c r="AC142">
        <v>52000</v>
      </c>
      <c r="AD142">
        <v>58500</v>
      </c>
      <c r="AE142">
        <v>64950</v>
      </c>
      <c r="AF142">
        <v>70150</v>
      </c>
      <c r="AG142">
        <v>75350</v>
      </c>
      <c r="AH142">
        <v>80550</v>
      </c>
      <c r="AI142">
        <v>85750</v>
      </c>
      <c r="AJ142" s="62">
        <f t="shared" si="32"/>
        <v>90930</v>
      </c>
      <c r="AK142" s="62">
        <f t="shared" si="33"/>
        <v>96126</v>
      </c>
      <c r="AL142" s="62">
        <f t="shared" si="34"/>
        <v>101322</v>
      </c>
      <c r="AM142" s="62">
        <f t="shared" si="35"/>
        <v>106518</v>
      </c>
    </row>
    <row r="143" spans="1:39" x14ac:dyDescent="0.35">
      <c r="A143" s="34" t="s">
        <v>441</v>
      </c>
      <c r="B143" s="34" t="s">
        <v>66</v>
      </c>
      <c r="C143" s="34" t="s">
        <v>292</v>
      </c>
      <c r="D143" s="62">
        <v>23850</v>
      </c>
      <c r="E143" s="62">
        <v>27250</v>
      </c>
      <c r="F143" s="62">
        <v>30650</v>
      </c>
      <c r="G143" s="62">
        <v>34050</v>
      </c>
      <c r="H143" s="62">
        <v>36800</v>
      </c>
      <c r="I143" s="62">
        <v>39500</v>
      </c>
      <c r="J143" s="62">
        <v>42250</v>
      </c>
      <c r="K143" s="62">
        <v>44950</v>
      </c>
      <c r="L143" s="62">
        <f t="shared" si="24"/>
        <v>47670</v>
      </c>
      <c r="M143" s="62">
        <f t="shared" si="25"/>
        <v>50394</v>
      </c>
      <c r="N143" s="62">
        <f t="shared" si="26"/>
        <v>53118</v>
      </c>
      <c r="O143" s="62">
        <f t="shared" si="27"/>
        <v>55842</v>
      </c>
      <c r="P143" s="62">
        <v>14350</v>
      </c>
      <c r="Q143" s="62">
        <v>18310</v>
      </c>
      <c r="R143" s="62">
        <v>23030</v>
      </c>
      <c r="S143" s="62">
        <v>27750</v>
      </c>
      <c r="T143" s="62">
        <v>32470</v>
      </c>
      <c r="U143" s="62">
        <v>37190</v>
      </c>
      <c r="V143" s="62">
        <v>41910</v>
      </c>
      <c r="W143" s="62">
        <v>44950</v>
      </c>
      <c r="X143" s="62">
        <f t="shared" si="28"/>
        <v>38850</v>
      </c>
      <c r="Y143" s="62">
        <f t="shared" si="29"/>
        <v>41070</v>
      </c>
      <c r="Z143" s="62">
        <f t="shared" si="30"/>
        <v>43290</v>
      </c>
      <c r="AA143" s="62">
        <f t="shared" si="31"/>
        <v>45510</v>
      </c>
      <c r="AB143">
        <v>38150</v>
      </c>
      <c r="AC143">
        <v>43600</v>
      </c>
      <c r="AD143">
        <v>49050</v>
      </c>
      <c r="AE143">
        <v>54450</v>
      </c>
      <c r="AF143">
        <v>58850</v>
      </c>
      <c r="AG143">
        <v>63200</v>
      </c>
      <c r="AH143">
        <v>67550</v>
      </c>
      <c r="AI143">
        <v>71900</v>
      </c>
      <c r="AJ143" s="62">
        <f t="shared" si="32"/>
        <v>76230</v>
      </c>
      <c r="AK143" s="62">
        <f t="shared" si="33"/>
        <v>80586</v>
      </c>
      <c r="AL143" s="62">
        <f t="shared" si="34"/>
        <v>84942</v>
      </c>
      <c r="AM143" s="62">
        <f t="shared" si="35"/>
        <v>89298</v>
      </c>
    </row>
    <row r="144" spans="1:39" x14ac:dyDescent="0.35">
      <c r="A144" s="34" t="s">
        <v>442</v>
      </c>
      <c r="B144" s="34" t="s">
        <v>192</v>
      </c>
      <c r="C144" s="34" t="s">
        <v>287</v>
      </c>
      <c r="D144" s="62">
        <v>26400</v>
      </c>
      <c r="E144" s="62">
        <v>30200</v>
      </c>
      <c r="F144" s="62">
        <v>33950</v>
      </c>
      <c r="G144" s="62">
        <v>37700</v>
      </c>
      <c r="H144" s="62">
        <v>40750</v>
      </c>
      <c r="I144" s="62">
        <v>43750</v>
      </c>
      <c r="J144" s="62">
        <v>46750</v>
      </c>
      <c r="K144" s="62">
        <v>49800</v>
      </c>
      <c r="L144" s="62">
        <f t="shared" si="24"/>
        <v>52780</v>
      </c>
      <c r="M144" s="62">
        <f t="shared" si="25"/>
        <v>55796</v>
      </c>
      <c r="N144" s="62">
        <f t="shared" si="26"/>
        <v>58812</v>
      </c>
      <c r="O144" s="62">
        <f t="shared" si="27"/>
        <v>61827.999999999993</v>
      </c>
      <c r="P144" s="62">
        <v>15850</v>
      </c>
      <c r="Q144" s="62">
        <v>18310</v>
      </c>
      <c r="R144" s="62">
        <v>23030</v>
      </c>
      <c r="S144" s="62">
        <v>27750</v>
      </c>
      <c r="T144" s="62">
        <v>32470</v>
      </c>
      <c r="U144" s="62">
        <v>37190</v>
      </c>
      <c r="V144" s="62">
        <v>41910</v>
      </c>
      <c r="W144" s="62">
        <v>46630</v>
      </c>
      <c r="X144" s="62">
        <f t="shared" si="28"/>
        <v>38850</v>
      </c>
      <c r="Y144" s="62">
        <f t="shared" si="29"/>
        <v>41070</v>
      </c>
      <c r="Z144" s="62">
        <f t="shared" si="30"/>
        <v>43290</v>
      </c>
      <c r="AA144" s="62">
        <f t="shared" si="31"/>
        <v>45510</v>
      </c>
      <c r="AB144">
        <v>42250</v>
      </c>
      <c r="AC144">
        <v>48250</v>
      </c>
      <c r="AD144">
        <v>54300</v>
      </c>
      <c r="AE144">
        <v>60300</v>
      </c>
      <c r="AF144">
        <v>65150</v>
      </c>
      <c r="AG144">
        <v>69950</v>
      </c>
      <c r="AH144">
        <v>74800</v>
      </c>
      <c r="AI144">
        <v>79600</v>
      </c>
      <c r="AJ144" s="62">
        <f t="shared" si="32"/>
        <v>84420</v>
      </c>
      <c r="AK144" s="62">
        <f t="shared" si="33"/>
        <v>89244</v>
      </c>
      <c r="AL144" s="62">
        <f t="shared" si="34"/>
        <v>94068</v>
      </c>
      <c r="AM144" s="62">
        <f t="shared" si="35"/>
        <v>98892</v>
      </c>
    </row>
    <row r="145" spans="1:39" x14ac:dyDescent="0.35">
      <c r="A145" s="34" t="s">
        <v>443</v>
      </c>
      <c r="B145" s="34" t="s">
        <v>22</v>
      </c>
      <c r="C145" s="34" t="s">
        <v>280</v>
      </c>
      <c r="D145" s="62">
        <v>24850</v>
      </c>
      <c r="E145" s="62">
        <v>28400</v>
      </c>
      <c r="F145" s="62">
        <v>31950</v>
      </c>
      <c r="G145" s="62">
        <v>35500</v>
      </c>
      <c r="H145" s="62">
        <v>38350</v>
      </c>
      <c r="I145" s="62">
        <v>41200</v>
      </c>
      <c r="J145" s="62">
        <v>44050</v>
      </c>
      <c r="K145" s="62">
        <v>46900</v>
      </c>
      <c r="L145" s="62">
        <f t="shared" si="24"/>
        <v>49700</v>
      </c>
      <c r="M145" s="62">
        <f t="shared" si="25"/>
        <v>52540</v>
      </c>
      <c r="N145" s="62">
        <f t="shared" si="26"/>
        <v>55380</v>
      </c>
      <c r="O145" s="62">
        <f t="shared" si="27"/>
        <v>58220</v>
      </c>
      <c r="P145" s="62">
        <v>14950</v>
      </c>
      <c r="Q145" s="62">
        <v>18310</v>
      </c>
      <c r="R145" s="62">
        <v>23030</v>
      </c>
      <c r="S145" s="62">
        <v>27750</v>
      </c>
      <c r="T145" s="62">
        <v>32470</v>
      </c>
      <c r="U145" s="62">
        <v>37190</v>
      </c>
      <c r="V145" s="62">
        <v>41910</v>
      </c>
      <c r="W145" s="62">
        <v>46630</v>
      </c>
      <c r="X145" s="62">
        <f t="shared" si="28"/>
        <v>38850</v>
      </c>
      <c r="Y145" s="62">
        <f t="shared" si="29"/>
        <v>41070</v>
      </c>
      <c r="Z145" s="62">
        <f t="shared" si="30"/>
        <v>43290</v>
      </c>
      <c r="AA145" s="62">
        <f t="shared" si="31"/>
        <v>45510</v>
      </c>
      <c r="AB145">
        <v>39800</v>
      </c>
      <c r="AC145">
        <v>45450</v>
      </c>
      <c r="AD145">
        <v>51150</v>
      </c>
      <c r="AE145">
        <v>56800</v>
      </c>
      <c r="AF145">
        <v>61350</v>
      </c>
      <c r="AG145">
        <v>65900</v>
      </c>
      <c r="AH145">
        <v>70450</v>
      </c>
      <c r="AI145">
        <v>75000</v>
      </c>
      <c r="AJ145" s="62">
        <f t="shared" si="32"/>
        <v>79520</v>
      </c>
      <c r="AK145" s="62">
        <f t="shared" si="33"/>
        <v>84064</v>
      </c>
      <c r="AL145" s="62">
        <f t="shared" si="34"/>
        <v>88608</v>
      </c>
      <c r="AM145" s="62">
        <f t="shared" si="35"/>
        <v>93152</v>
      </c>
    </row>
    <row r="146" spans="1:39" x14ac:dyDescent="0.35">
      <c r="A146" s="34" t="s">
        <v>444</v>
      </c>
      <c r="B146" s="34" t="s">
        <v>42</v>
      </c>
      <c r="C146" s="34" t="s">
        <v>284</v>
      </c>
      <c r="D146" s="62">
        <v>24100</v>
      </c>
      <c r="E146" s="62">
        <v>27550</v>
      </c>
      <c r="F146" s="62">
        <v>31000</v>
      </c>
      <c r="G146" s="62">
        <v>34400</v>
      </c>
      <c r="H146" s="62">
        <v>37200</v>
      </c>
      <c r="I146" s="62">
        <v>39950</v>
      </c>
      <c r="J146" s="62">
        <v>42700</v>
      </c>
      <c r="K146" s="62">
        <v>45450</v>
      </c>
      <c r="L146" s="62">
        <f t="shared" si="24"/>
        <v>48160</v>
      </c>
      <c r="M146" s="62">
        <f t="shared" si="25"/>
        <v>50912</v>
      </c>
      <c r="N146" s="62">
        <f t="shared" si="26"/>
        <v>53664</v>
      </c>
      <c r="O146" s="62">
        <f t="shared" si="27"/>
        <v>56416</v>
      </c>
      <c r="P146" s="62">
        <v>14500</v>
      </c>
      <c r="Q146" s="62">
        <v>18310</v>
      </c>
      <c r="R146" s="62">
        <v>23030</v>
      </c>
      <c r="S146" s="62">
        <v>27750</v>
      </c>
      <c r="T146" s="62">
        <v>32470</v>
      </c>
      <c r="U146" s="62">
        <v>37190</v>
      </c>
      <c r="V146" s="62">
        <v>41910</v>
      </c>
      <c r="W146" s="62">
        <v>45450</v>
      </c>
      <c r="X146" s="62">
        <f t="shared" si="28"/>
        <v>38850</v>
      </c>
      <c r="Y146" s="62">
        <f t="shared" si="29"/>
        <v>41070</v>
      </c>
      <c r="Z146" s="62">
        <f t="shared" si="30"/>
        <v>43290</v>
      </c>
      <c r="AA146" s="62">
        <f t="shared" si="31"/>
        <v>45510</v>
      </c>
      <c r="AB146">
        <v>38550</v>
      </c>
      <c r="AC146">
        <v>44050</v>
      </c>
      <c r="AD146">
        <v>49550</v>
      </c>
      <c r="AE146">
        <v>55050</v>
      </c>
      <c r="AF146">
        <v>59500</v>
      </c>
      <c r="AG146">
        <v>63900</v>
      </c>
      <c r="AH146">
        <v>68300</v>
      </c>
      <c r="AI146">
        <v>72700</v>
      </c>
      <c r="AJ146" s="62">
        <f t="shared" si="32"/>
        <v>77070</v>
      </c>
      <c r="AK146" s="62">
        <f t="shared" si="33"/>
        <v>81474</v>
      </c>
      <c r="AL146" s="62">
        <f t="shared" si="34"/>
        <v>85878</v>
      </c>
      <c r="AM146" s="62">
        <f t="shared" si="35"/>
        <v>90282</v>
      </c>
    </row>
    <row r="147" spans="1:39" x14ac:dyDescent="0.35">
      <c r="A147" s="34" t="s">
        <v>445</v>
      </c>
      <c r="B147" s="34" t="s">
        <v>43</v>
      </c>
      <c r="C147" s="34" t="s">
        <v>278</v>
      </c>
      <c r="D147" s="62">
        <v>31050</v>
      </c>
      <c r="E147" s="62">
        <v>35450</v>
      </c>
      <c r="F147" s="62">
        <v>39900</v>
      </c>
      <c r="G147" s="62">
        <v>44300</v>
      </c>
      <c r="H147" s="62">
        <v>47850</v>
      </c>
      <c r="I147" s="62">
        <v>51400</v>
      </c>
      <c r="J147" s="62">
        <v>54950</v>
      </c>
      <c r="K147" s="62">
        <v>58500</v>
      </c>
      <c r="L147" s="62">
        <f t="shared" si="24"/>
        <v>62019.999999999993</v>
      </c>
      <c r="M147" s="62">
        <f t="shared" si="25"/>
        <v>65564</v>
      </c>
      <c r="N147" s="62">
        <f t="shared" si="26"/>
        <v>69108</v>
      </c>
      <c r="O147" s="62">
        <f t="shared" si="27"/>
        <v>72652</v>
      </c>
      <c r="P147" s="62">
        <v>18650</v>
      </c>
      <c r="Q147" s="62">
        <v>21300</v>
      </c>
      <c r="R147" s="62">
        <v>23950</v>
      </c>
      <c r="S147" s="62">
        <v>27750</v>
      </c>
      <c r="T147" s="62">
        <v>32470</v>
      </c>
      <c r="U147" s="62">
        <v>37190</v>
      </c>
      <c r="V147" s="62">
        <v>41910</v>
      </c>
      <c r="W147" s="62">
        <v>46630</v>
      </c>
      <c r="X147" s="62">
        <f t="shared" si="28"/>
        <v>38850</v>
      </c>
      <c r="Y147" s="62">
        <f t="shared" si="29"/>
        <v>41070</v>
      </c>
      <c r="Z147" s="62">
        <f t="shared" si="30"/>
        <v>43290</v>
      </c>
      <c r="AA147" s="62">
        <f t="shared" si="31"/>
        <v>45510</v>
      </c>
      <c r="AB147">
        <v>49600</v>
      </c>
      <c r="AC147">
        <v>56700</v>
      </c>
      <c r="AD147">
        <v>63800</v>
      </c>
      <c r="AE147">
        <v>70850</v>
      </c>
      <c r="AF147">
        <v>76550</v>
      </c>
      <c r="AG147">
        <v>82200</v>
      </c>
      <c r="AH147">
        <v>87900</v>
      </c>
      <c r="AI147">
        <v>93550</v>
      </c>
      <c r="AJ147" s="62">
        <f t="shared" si="32"/>
        <v>99190</v>
      </c>
      <c r="AK147" s="62">
        <f t="shared" si="33"/>
        <v>104858</v>
      </c>
      <c r="AL147" s="62">
        <f t="shared" si="34"/>
        <v>110526</v>
      </c>
      <c r="AM147" s="62">
        <f t="shared" si="35"/>
        <v>116194</v>
      </c>
    </row>
    <row r="148" spans="1:39" x14ac:dyDescent="0.35">
      <c r="A148" s="34" t="s">
        <v>446</v>
      </c>
      <c r="B148" s="34" t="s">
        <v>23</v>
      </c>
      <c r="C148" s="34" t="s">
        <v>282</v>
      </c>
      <c r="D148" s="62">
        <v>23850</v>
      </c>
      <c r="E148" s="62">
        <v>27250</v>
      </c>
      <c r="F148" s="62">
        <v>30650</v>
      </c>
      <c r="G148" s="62">
        <v>34050</v>
      </c>
      <c r="H148" s="62">
        <v>36800</v>
      </c>
      <c r="I148" s="62">
        <v>39500</v>
      </c>
      <c r="J148" s="62">
        <v>42250</v>
      </c>
      <c r="K148" s="62">
        <v>44950</v>
      </c>
      <c r="L148" s="62">
        <f t="shared" si="24"/>
        <v>47670</v>
      </c>
      <c r="M148" s="62">
        <f t="shared" si="25"/>
        <v>50394</v>
      </c>
      <c r="N148" s="62">
        <f t="shared" si="26"/>
        <v>53118</v>
      </c>
      <c r="O148" s="62">
        <f t="shared" si="27"/>
        <v>55842</v>
      </c>
      <c r="P148" s="62">
        <v>14350</v>
      </c>
      <c r="Q148" s="62">
        <v>18310</v>
      </c>
      <c r="R148" s="62">
        <v>23030</v>
      </c>
      <c r="S148" s="62">
        <v>27750</v>
      </c>
      <c r="T148" s="62">
        <v>32470</v>
      </c>
      <c r="U148" s="62">
        <v>37190</v>
      </c>
      <c r="V148" s="62">
        <v>41910</v>
      </c>
      <c r="W148" s="62">
        <v>44950</v>
      </c>
      <c r="X148" s="62">
        <f t="shared" si="28"/>
        <v>38850</v>
      </c>
      <c r="Y148" s="62">
        <f t="shared" si="29"/>
        <v>41070</v>
      </c>
      <c r="Z148" s="62">
        <f t="shared" si="30"/>
        <v>43290</v>
      </c>
      <c r="AA148" s="62">
        <f t="shared" si="31"/>
        <v>45510</v>
      </c>
      <c r="AB148">
        <v>38150</v>
      </c>
      <c r="AC148">
        <v>43600</v>
      </c>
      <c r="AD148">
        <v>49050</v>
      </c>
      <c r="AE148">
        <v>54450</v>
      </c>
      <c r="AF148">
        <v>58850</v>
      </c>
      <c r="AG148">
        <v>63200</v>
      </c>
      <c r="AH148">
        <v>67550</v>
      </c>
      <c r="AI148">
        <v>71900</v>
      </c>
      <c r="AJ148" s="62">
        <f t="shared" si="32"/>
        <v>76230</v>
      </c>
      <c r="AK148" s="62">
        <f t="shared" si="33"/>
        <v>80586</v>
      </c>
      <c r="AL148" s="62">
        <f t="shared" si="34"/>
        <v>84942</v>
      </c>
      <c r="AM148" s="62">
        <f t="shared" si="35"/>
        <v>89298</v>
      </c>
    </row>
    <row r="149" spans="1:39" x14ac:dyDescent="0.35">
      <c r="A149" s="34" t="s">
        <v>447</v>
      </c>
      <c r="B149" s="34" t="s">
        <v>193</v>
      </c>
      <c r="C149" s="34" t="s">
        <v>276</v>
      </c>
      <c r="D149" s="62">
        <v>26000</v>
      </c>
      <c r="E149" s="62">
        <v>29700</v>
      </c>
      <c r="F149" s="62">
        <v>33400</v>
      </c>
      <c r="G149" s="62">
        <v>37100</v>
      </c>
      <c r="H149" s="62">
        <v>40100</v>
      </c>
      <c r="I149" s="62">
        <v>43050</v>
      </c>
      <c r="J149" s="62">
        <v>46050</v>
      </c>
      <c r="K149" s="62">
        <v>49000</v>
      </c>
      <c r="L149" s="62">
        <f t="shared" si="24"/>
        <v>51940</v>
      </c>
      <c r="M149" s="62">
        <f t="shared" si="25"/>
        <v>54908</v>
      </c>
      <c r="N149" s="62">
        <f t="shared" si="26"/>
        <v>57876</v>
      </c>
      <c r="O149" s="62">
        <f t="shared" si="27"/>
        <v>60844</v>
      </c>
      <c r="P149" s="62">
        <v>15600</v>
      </c>
      <c r="Q149" s="62">
        <v>18310</v>
      </c>
      <c r="R149" s="62">
        <v>23030</v>
      </c>
      <c r="S149" s="62">
        <v>27750</v>
      </c>
      <c r="T149" s="62">
        <v>32470</v>
      </c>
      <c r="U149" s="62">
        <v>37190</v>
      </c>
      <c r="V149" s="62">
        <v>41910</v>
      </c>
      <c r="W149" s="62">
        <v>46630</v>
      </c>
      <c r="X149" s="62">
        <f t="shared" si="28"/>
        <v>38850</v>
      </c>
      <c r="Y149" s="62">
        <f t="shared" si="29"/>
        <v>41070</v>
      </c>
      <c r="Z149" s="62">
        <f t="shared" si="30"/>
        <v>43290</v>
      </c>
      <c r="AA149" s="62">
        <f t="shared" si="31"/>
        <v>45510</v>
      </c>
      <c r="AB149">
        <v>41550</v>
      </c>
      <c r="AC149">
        <v>47500</v>
      </c>
      <c r="AD149">
        <v>53450</v>
      </c>
      <c r="AE149">
        <v>59350</v>
      </c>
      <c r="AF149">
        <v>64100</v>
      </c>
      <c r="AG149">
        <v>68850</v>
      </c>
      <c r="AH149">
        <v>73600</v>
      </c>
      <c r="AI149">
        <v>78350</v>
      </c>
      <c r="AJ149" s="62">
        <f t="shared" si="32"/>
        <v>83090</v>
      </c>
      <c r="AK149" s="62">
        <f t="shared" si="33"/>
        <v>87838</v>
      </c>
      <c r="AL149" s="62">
        <f t="shared" si="34"/>
        <v>92586</v>
      </c>
      <c r="AM149" s="62">
        <f t="shared" si="35"/>
        <v>97334</v>
      </c>
    </row>
    <row r="150" spans="1:39" x14ac:dyDescent="0.35">
      <c r="A150" s="34" t="s">
        <v>448</v>
      </c>
      <c r="B150" s="34" t="s">
        <v>194</v>
      </c>
      <c r="C150" s="34" t="s">
        <v>274</v>
      </c>
      <c r="D150" s="62">
        <v>25750</v>
      </c>
      <c r="E150" s="62">
        <v>29400</v>
      </c>
      <c r="F150" s="62">
        <v>33100</v>
      </c>
      <c r="G150" s="62">
        <v>36750</v>
      </c>
      <c r="H150" s="62">
        <v>39700</v>
      </c>
      <c r="I150" s="62">
        <v>42650</v>
      </c>
      <c r="J150" s="62">
        <v>45600</v>
      </c>
      <c r="K150" s="62">
        <v>48550</v>
      </c>
      <c r="L150" s="62">
        <f t="shared" si="24"/>
        <v>51450</v>
      </c>
      <c r="M150" s="62">
        <f t="shared" si="25"/>
        <v>54390</v>
      </c>
      <c r="N150" s="62">
        <f t="shared" si="26"/>
        <v>57330</v>
      </c>
      <c r="O150" s="62">
        <f t="shared" si="27"/>
        <v>60270</v>
      </c>
      <c r="P150" s="62">
        <v>15450</v>
      </c>
      <c r="Q150" s="62">
        <v>18310</v>
      </c>
      <c r="R150" s="62">
        <v>23030</v>
      </c>
      <c r="S150" s="62">
        <v>27750</v>
      </c>
      <c r="T150" s="62">
        <v>32470</v>
      </c>
      <c r="U150" s="62">
        <v>37190</v>
      </c>
      <c r="V150" s="62">
        <v>41910</v>
      </c>
      <c r="W150" s="62">
        <v>46630</v>
      </c>
      <c r="X150" s="62">
        <f t="shared" si="28"/>
        <v>38850</v>
      </c>
      <c r="Y150" s="62">
        <f t="shared" si="29"/>
        <v>41070</v>
      </c>
      <c r="Z150" s="62">
        <f t="shared" si="30"/>
        <v>43290</v>
      </c>
      <c r="AA150" s="62">
        <f t="shared" si="31"/>
        <v>45510</v>
      </c>
      <c r="AB150">
        <v>41150</v>
      </c>
      <c r="AC150">
        <v>47000</v>
      </c>
      <c r="AD150">
        <v>52900</v>
      </c>
      <c r="AE150">
        <v>58750</v>
      </c>
      <c r="AF150">
        <v>63450</v>
      </c>
      <c r="AG150">
        <v>68150</v>
      </c>
      <c r="AH150">
        <v>72850</v>
      </c>
      <c r="AI150">
        <v>77550</v>
      </c>
      <c r="AJ150" s="62">
        <f t="shared" si="32"/>
        <v>82250</v>
      </c>
      <c r="AK150" s="62">
        <f t="shared" si="33"/>
        <v>86950</v>
      </c>
      <c r="AL150" s="62">
        <f t="shared" si="34"/>
        <v>91650</v>
      </c>
      <c r="AM150" s="62">
        <f t="shared" si="35"/>
        <v>96350</v>
      </c>
    </row>
    <row r="151" spans="1:39" x14ac:dyDescent="0.35">
      <c r="A151" s="34" t="s">
        <v>449</v>
      </c>
      <c r="B151" s="34" t="s">
        <v>195</v>
      </c>
      <c r="C151" s="34" t="s">
        <v>280</v>
      </c>
      <c r="D151" s="62">
        <v>24450</v>
      </c>
      <c r="E151" s="62">
        <v>27950</v>
      </c>
      <c r="F151" s="62">
        <v>31450</v>
      </c>
      <c r="G151" s="62">
        <v>34900</v>
      </c>
      <c r="H151" s="62">
        <v>37700</v>
      </c>
      <c r="I151" s="62">
        <v>40500</v>
      </c>
      <c r="J151" s="62">
        <v>43300</v>
      </c>
      <c r="K151" s="62">
        <v>46100</v>
      </c>
      <c r="L151" s="62">
        <f t="shared" si="24"/>
        <v>48860</v>
      </c>
      <c r="M151" s="62">
        <f t="shared" si="25"/>
        <v>51652</v>
      </c>
      <c r="N151" s="62">
        <f t="shared" si="26"/>
        <v>54444</v>
      </c>
      <c r="O151" s="62">
        <f t="shared" si="27"/>
        <v>57236</v>
      </c>
      <c r="P151" s="62">
        <v>14700</v>
      </c>
      <c r="Q151" s="62">
        <v>18310</v>
      </c>
      <c r="R151" s="62">
        <v>23030</v>
      </c>
      <c r="S151" s="62">
        <v>27750</v>
      </c>
      <c r="T151" s="62">
        <v>32470</v>
      </c>
      <c r="U151" s="62">
        <v>37190</v>
      </c>
      <c r="V151" s="62">
        <v>41910</v>
      </c>
      <c r="W151" s="62">
        <v>46100</v>
      </c>
      <c r="X151" s="62">
        <f t="shared" si="28"/>
        <v>38850</v>
      </c>
      <c r="Y151" s="62">
        <f t="shared" si="29"/>
        <v>41070</v>
      </c>
      <c r="Z151" s="62">
        <f t="shared" si="30"/>
        <v>43290</v>
      </c>
      <c r="AA151" s="62">
        <f t="shared" si="31"/>
        <v>45510</v>
      </c>
      <c r="AB151">
        <v>39100</v>
      </c>
      <c r="AC151">
        <v>44700</v>
      </c>
      <c r="AD151">
        <v>50300</v>
      </c>
      <c r="AE151">
        <v>55850</v>
      </c>
      <c r="AF151">
        <v>60350</v>
      </c>
      <c r="AG151">
        <v>64800</v>
      </c>
      <c r="AH151">
        <v>69300</v>
      </c>
      <c r="AI151">
        <v>73750</v>
      </c>
      <c r="AJ151" s="62">
        <f t="shared" si="32"/>
        <v>78190</v>
      </c>
      <c r="AK151" s="62">
        <f t="shared" si="33"/>
        <v>82658</v>
      </c>
      <c r="AL151" s="62">
        <f t="shared" si="34"/>
        <v>87126</v>
      </c>
      <c r="AM151" s="62">
        <f t="shared" si="35"/>
        <v>91594</v>
      </c>
    </row>
    <row r="152" spans="1:39" x14ac:dyDescent="0.35">
      <c r="A152" s="34" t="s">
        <v>450</v>
      </c>
      <c r="B152" s="34" t="s">
        <v>196</v>
      </c>
      <c r="C152" s="34" t="s">
        <v>272</v>
      </c>
      <c r="D152" s="62">
        <v>36250</v>
      </c>
      <c r="E152" s="62">
        <v>41400</v>
      </c>
      <c r="F152" s="62">
        <v>46600</v>
      </c>
      <c r="G152" s="62">
        <v>51750</v>
      </c>
      <c r="H152" s="62">
        <v>55900</v>
      </c>
      <c r="I152" s="62">
        <v>60050</v>
      </c>
      <c r="J152" s="62">
        <v>64200</v>
      </c>
      <c r="K152" s="62">
        <v>68350</v>
      </c>
      <c r="L152" s="62">
        <f t="shared" si="24"/>
        <v>72450</v>
      </c>
      <c r="M152" s="62">
        <f t="shared" si="25"/>
        <v>76590</v>
      </c>
      <c r="N152" s="62">
        <f t="shared" si="26"/>
        <v>80730</v>
      </c>
      <c r="O152" s="62">
        <f t="shared" si="27"/>
        <v>84870</v>
      </c>
      <c r="P152" s="62">
        <v>21750</v>
      </c>
      <c r="Q152" s="62">
        <v>24850</v>
      </c>
      <c r="R152" s="62">
        <v>27950</v>
      </c>
      <c r="S152" s="62">
        <v>31050</v>
      </c>
      <c r="T152" s="62">
        <v>33550</v>
      </c>
      <c r="U152" s="62">
        <v>37190</v>
      </c>
      <c r="V152" s="62">
        <v>41910</v>
      </c>
      <c r="W152" s="62">
        <v>46630</v>
      </c>
      <c r="X152" s="62">
        <f t="shared" si="28"/>
        <v>43470</v>
      </c>
      <c r="Y152" s="62">
        <f t="shared" si="29"/>
        <v>45954</v>
      </c>
      <c r="Z152" s="62">
        <f t="shared" si="30"/>
        <v>48438</v>
      </c>
      <c r="AA152" s="62">
        <f t="shared" si="31"/>
        <v>50922</v>
      </c>
      <c r="AB152">
        <v>58000</v>
      </c>
      <c r="AC152">
        <v>66250</v>
      </c>
      <c r="AD152">
        <v>74550</v>
      </c>
      <c r="AE152">
        <v>82800</v>
      </c>
      <c r="AF152">
        <v>89450</v>
      </c>
      <c r="AG152">
        <v>96050</v>
      </c>
      <c r="AH152">
        <v>102700</v>
      </c>
      <c r="AI152">
        <v>109300</v>
      </c>
      <c r="AJ152" s="62">
        <f t="shared" si="32"/>
        <v>115919.99999999999</v>
      </c>
      <c r="AK152" s="62">
        <f t="shared" si="33"/>
        <v>122544</v>
      </c>
      <c r="AL152" s="62">
        <f t="shared" si="34"/>
        <v>129168</v>
      </c>
      <c r="AM152" s="62">
        <f t="shared" si="35"/>
        <v>135792</v>
      </c>
    </row>
    <row r="153" spans="1:39" x14ac:dyDescent="0.35">
      <c r="A153" s="34" t="s">
        <v>451</v>
      </c>
      <c r="B153" s="34" t="s">
        <v>197</v>
      </c>
      <c r="C153" s="34" t="s">
        <v>279</v>
      </c>
      <c r="D153" s="62">
        <v>27550</v>
      </c>
      <c r="E153" s="62">
        <v>31500</v>
      </c>
      <c r="F153" s="62">
        <v>35450</v>
      </c>
      <c r="G153" s="62">
        <v>39350</v>
      </c>
      <c r="H153" s="62">
        <v>42500</v>
      </c>
      <c r="I153" s="62">
        <v>45650</v>
      </c>
      <c r="J153" s="62">
        <v>48800</v>
      </c>
      <c r="K153" s="62">
        <v>51950</v>
      </c>
      <c r="L153" s="62">
        <f t="shared" si="24"/>
        <v>55090</v>
      </c>
      <c r="M153" s="62">
        <f t="shared" si="25"/>
        <v>58238</v>
      </c>
      <c r="N153" s="62">
        <f t="shared" si="26"/>
        <v>61386</v>
      </c>
      <c r="O153" s="62">
        <f t="shared" si="27"/>
        <v>64533.999999999993</v>
      </c>
      <c r="P153" s="62">
        <v>16550</v>
      </c>
      <c r="Q153" s="62">
        <v>18900</v>
      </c>
      <c r="R153" s="62">
        <v>23030</v>
      </c>
      <c r="S153" s="62">
        <v>27750</v>
      </c>
      <c r="T153" s="62">
        <v>32470</v>
      </c>
      <c r="U153" s="62">
        <v>37190</v>
      </c>
      <c r="V153" s="62">
        <v>41910</v>
      </c>
      <c r="W153" s="62">
        <v>46630</v>
      </c>
      <c r="X153" s="62">
        <f t="shared" si="28"/>
        <v>38850</v>
      </c>
      <c r="Y153" s="62">
        <f t="shared" si="29"/>
        <v>41070</v>
      </c>
      <c r="Z153" s="62">
        <f t="shared" si="30"/>
        <v>43290</v>
      </c>
      <c r="AA153" s="62">
        <f t="shared" si="31"/>
        <v>45510</v>
      </c>
      <c r="AB153">
        <v>44100</v>
      </c>
      <c r="AC153">
        <v>50400</v>
      </c>
      <c r="AD153">
        <v>56700</v>
      </c>
      <c r="AE153">
        <v>62950</v>
      </c>
      <c r="AF153">
        <v>68000</v>
      </c>
      <c r="AG153">
        <v>73050</v>
      </c>
      <c r="AH153">
        <v>78100</v>
      </c>
      <c r="AI153">
        <v>83100</v>
      </c>
      <c r="AJ153" s="62">
        <f t="shared" si="32"/>
        <v>88130</v>
      </c>
      <c r="AK153" s="62">
        <f t="shared" si="33"/>
        <v>93166</v>
      </c>
      <c r="AL153" s="62">
        <f t="shared" si="34"/>
        <v>98202</v>
      </c>
      <c r="AM153" s="62">
        <f t="shared" si="35"/>
        <v>103238</v>
      </c>
    </row>
    <row r="154" spans="1:39" x14ac:dyDescent="0.35">
      <c r="A154" s="34" t="s">
        <v>452</v>
      </c>
      <c r="B154" s="34" t="s">
        <v>198</v>
      </c>
      <c r="C154" s="34" t="s">
        <v>279</v>
      </c>
      <c r="D154" s="62">
        <v>23850</v>
      </c>
      <c r="E154" s="62">
        <v>27250</v>
      </c>
      <c r="F154" s="62">
        <v>30650</v>
      </c>
      <c r="G154" s="62">
        <v>34050</v>
      </c>
      <c r="H154" s="62">
        <v>36800</v>
      </c>
      <c r="I154" s="62">
        <v>39500</v>
      </c>
      <c r="J154" s="62">
        <v>42250</v>
      </c>
      <c r="K154" s="62">
        <v>44950</v>
      </c>
      <c r="L154" s="62">
        <f t="shared" si="24"/>
        <v>47670</v>
      </c>
      <c r="M154" s="62">
        <f t="shared" si="25"/>
        <v>50394</v>
      </c>
      <c r="N154" s="62">
        <f t="shared" si="26"/>
        <v>53118</v>
      </c>
      <c r="O154" s="62">
        <f t="shared" si="27"/>
        <v>55842</v>
      </c>
      <c r="P154" s="62">
        <v>14350</v>
      </c>
      <c r="Q154" s="62">
        <v>18310</v>
      </c>
      <c r="R154" s="62">
        <v>23030</v>
      </c>
      <c r="S154" s="62">
        <v>27750</v>
      </c>
      <c r="T154" s="62">
        <v>32470</v>
      </c>
      <c r="U154" s="62">
        <v>37190</v>
      </c>
      <c r="V154" s="62">
        <v>41910</v>
      </c>
      <c r="W154" s="62">
        <v>44950</v>
      </c>
      <c r="X154" s="62">
        <f t="shared" si="28"/>
        <v>38850</v>
      </c>
      <c r="Y154" s="62">
        <f t="shared" si="29"/>
        <v>41070</v>
      </c>
      <c r="Z154" s="62">
        <f t="shared" si="30"/>
        <v>43290</v>
      </c>
      <c r="AA154" s="62">
        <f t="shared" si="31"/>
        <v>45510</v>
      </c>
      <c r="AB154">
        <v>38150</v>
      </c>
      <c r="AC154">
        <v>43600</v>
      </c>
      <c r="AD154">
        <v>49050</v>
      </c>
      <c r="AE154">
        <v>54450</v>
      </c>
      <c r="AF154">
        <v>58850</v>
      </c>
      <c r="AG154">
        <v>63200</v>
      </c>
      <c r="AH154">
        <v>67550</v>
      </c>
      <c r="AI154">
        <v>71900</v>
      </c>
      <c r="AJ154" s="62">
        <f t="shared" si="32"/>
        <v>76230</v>
      </c>
      <c r="AK154" s="62">
        <f t="shared" si="33"/>
        <v>80586</v>
      </c>
      <c r="AL154" s="62">
        <f t="shared" si="34"/>
        <v>84942</v>
      </c>
      <c r="AM154" s="62">
        <f t="shared" si="35"/>
        <v>89298</v>
      </c>
    </row>
    <row r="155" spans="1:39" x14ac:dyDescent="0.35">
      <c r="A155" s="34" t="s">
        <v>453</v>
      </c>
      <c r="B155" s="34" t="s">
        <v>199</v>
      </c>
      <c r="C155" s="34" t="s">
        <v>289</v>
      </c>
      <c r="D155" s="62">
        <v>23850</v>
      </c>
      <c r="E155" s="62">
        <v>27250</v>
      </c>
      <c r="F155" s="62">
        <v>30650</v>
      </c>
      <c r="G155" s="62">
        <v>34050</v>
      </c>
      <c r="H155" s="62">
        <v>36800</v>
      </c>
      <c r="I155" s="62">
        <v>39500</v>
      </c>
      <c r="J155" s="62">
        <v>42250</v>
      </c>
      <c r="K155" s="62">
        <v>44950</v>
      </c>
      <c r="L155" s="62">
        <f t="shared" si="24"/>
        <v>47670</v>
      </c>
      <c r="M155" s="62">
        <f t="shared" si="25"/>
        <v>50394</v>
      </c>
      <c r="N155" s="62">
        <f t="shared" si="26"/>
        <v>53118</v>
      </c>
      <c r="O155" s="62">
        <f t="shared" si="27"/>
        <v>55842</v>
      </c>
      <c r="P155" s="62">
        <v>14350</v>
      </c>
      <c r="Q155" s="62">
        <v>18310</v>
      </c>
      <c r="R155" s="62">
        <v>23030</v>
      </c>
      <c r="S155" s="62">
        <v>27750</v>
      </c>
      <c r="T155" s="62">
        <v>32470</v>
      </c>
      <c r="U155" s="62">
        <v>37190</v>
      </c>
      <c r="V155" s="62">
        <v>41910</v>
      </c>
      <c r="W155" s="62">
        <v>44950</v>
      </c>
      <c r="X155" s="62">
        <f t="shared" si="28"/>
        <v>38850</v>
      </c>
      <c r="Y155" s="62">
        <f t="shared" si="29"/>
        <v>41070</v>
      </c>
      <c r="Z155" s="62">
        <f t="shared" si="30"/>
        <v>43290</v>
      </c>
      <c r="AA155" s="62">
        <f t="shared" si="31"/>
        <v>45510</v>
      </c>
      <c r="AB155">
        <v>38150</v>
      </c>
      <c r="AC155">
        <v>43600</v>
      </c>
      <c r="AD155">
        <v>49050</v>
      </c>
      <c r="AE155">
        <v>54450</v>
      </c>
      <c r="AF155">
        <v>58850</v>
      </c>
      <c r="AG155">
        <v>63200</v>
      </c>
      <c r="AH155">
        <v>67550</v>
      </c>
      <c r="AI155">
        <v>71900</v>
      </c>
      <c r="AJ155" s="62">
        <f t="shared" si="32"/>
        <v>76230</v>
      </c>
      <c r="AK155" s="62">
        <f t="shared" si="33"/>
        <v>80586</v>
      </c>
      <c r="AL155" s="62">
        <f t="shared" si="34"/>
        <v>84942</v>
      </c>
      <c r="AM155" s="62">
        <f t="shared" si="35"/>
        <v>89298</v>
      </c>
    </row>
    <row r="156" spans="1:39" x14ac:dyDescent="0.35">
      <c r="A156" s="34" t="s">
        <v>454</v>
      </c>
      <c r="B156" s="34" t="s">
        <v>200</v>
      </c>
      <c r="C156" s="34" t="s">
        <v>282</v>
      </c>
      <c r="D156" s="62">
        <v>24500</v>
      </c>
      <c r="E156" s="62">
        <v>28000</v>
      </c>
      <c r="F156" s="62">
        <v>31500</v>
      </c>
      <c r="G156" s="62">
        <v>34950</v>
      </c>
      <c r="H156" s="62">
        <v>37750</v>
      </c>
      <c r="I156" s="62">
        <v>40550</v>
      </c>
      <c r="J156" s="62">
        <v>43350</v>
      </c>
      <c r="K156" s="62">
        <v>46150</v>
      </c>
      <c r="L156" s="62">
        <f t="shared" si="24"/>
        <v>48930</v>
      </c>
      <c r="M156" s="62">
        <f t="shared" si="25"/>
        <v>51726</v>
      </c>
      <c r="N156" s="62">
        <f t="shared" si="26"/>
        <v>54522</v>
      </c>
      <c r="O156" s="62">
        <f t="shared" si="27"/>
        <v>57318</v>
      </c>
      <c r="P156" s="62">
        <v>14700</v>
      </c>
      <c r="Q156" s="62">
        <v>18310</v>
      </c>
      <c r="R156" s="62">
        <v>23030</v>
      </c>
      <c r="S156" s="62">
        <v>27750</v>
      </c>
      <c r="T156" s="62">
        <v>32470</v>
      </c>
      <c r="U156" s="62">
        <v>37190</v>
      </c>
      <c r="V156" s="62">
        <v>41910</v>
      </c>
      <c r="W156" s="62">
        <v>46150</v>
      </c>
      <c r="X156" s="62">
        <f t="shared" si="28"/>
        <v>38850</v>
      </c>
      <c r="Y156" s="62">
        <f t="shared" si="29"/>
        <v>41070</v>
      </c>
      <c r="Z156" s="62">
        <f t="shared" si="30"/>
        <v>43290</v>
      </c>
      <c r="AA156" s="62">
        <f t="shared" si="31"/>
        <v>45510</v>
      </c>
      <c r="AB156">
        <v>39150</v>
      </c>
      <c r="AC156">
        <v>44750</v>
      </c>
      <c r="AD156">
        <v>50350</v>
      </c>
      <c r="AE156">
        <v>55900</v>
      </c>
      <c r="AF156">
        <v>60400</v>
      </c>
      <c r="AG156">
        <v>64850</v>
      </c>
      <c r="AH156">
        <v>69350</v>
      </c>
      <c r="AI156">
        <v>73800</v>
      </c>
      <c r="AJ156" s="62">
        <f t="shared" si="32"/>
        <v>78260</v>
      </c>
      <c r="AK156" s="62">
        <f t="shared" si="33"/>
        <v>82732</v>
      </c>
      <c r="AL156" s="62">
        <f t="shared" si="34"/>
        <v>87204</v>
      </c>
      <c r="AM156" s="62">
        <f t="shared" si="35"/>
        <v>91676</v>
      </c>
    </row>
    <row r="157" spans="1:39" x14ac:dyDescent="0.35">
      <c r="A157" s="34" t="s">
        <v>455</v>
      </c>
      <c r="B157" s="34" t="s">
        <v>201</v>
      </c>
      <c r="C157" s="34" t="s">
        <v>277</v>
      </c>
      <c r="D157" s="62">
        <v>28200</v>
      </c>
      <c r="E157" s="62">
        <v>32200</v>
      </c>
      <c r="F157" s="62">
        <v>36250</v>
      </c>
      <c r="G157" s="62">
        <v>40250</v>
      </c>
      <c r="H157" s="62">
        <v>43500</v>
      </c>
      <c r="I157" s="62">
        <v>46700</v>
      </c>
      <c r="J157" s="62">
        <v>49950</v>
      </c>
      <c r="K157" s="62">
        <v>53150</v>
      </c>
      <c r="L157" s="62">
        <f t="shared" si="24"/>
        <v>56350</v>
      </c>
      <c r="M157" s="62">
        <f t="shared" si="25"/>
        <v>59570</v>
      </c>
      <c r="N157" s="62">
        <f t="shared" si="26"/>
        <v>62790</v>
      </c>
      <c r="O157" s="62">
        <f t="shared" si="27"/>
        <v>66010</v>
      </c>
      <c r="P157" s="62">
        <v>16950</v>
      </c>
      <c r="Q157" s="62">
        <v>19350</v>
      </c>
      <c r="R157" s="62">
        <v>23030</v>
      </c>
      <c r="S157" s="62">
        <v>27750</v>
      </c>
      <c r="T157" s="62">
        <v>32470</v>
      </c>
      <c r="U157" s="62">
        <v>37190</v>
      </c>
      <c r="V157" s="62">
        <v>41910</v>
      </c>
      <c r="W157" s="62">
        <v>46630</v>
      </c>
      <c r="X157" s="62">
        <f t="shared" si="28"/>
        <v>38850</v>
      </c>
      <c r="Y157" s="62">
        <f t="shared" si="29"/>
        <v>41070</v>
      </c>
      <c r="Z157" s="62">
        <f t="shared" si="30"/>
        <v>43290</v>
      </c>
      <c r="AA157" s="62">
        <f t="shared" si="31"/>
        <v>45510</v>
      </c>
      <c r="AB157">
        <v>45100</v>
      </c>
      <c r="AC157">
        <v>51550</v>
      </c>
      <c r="AD157">
        <v>58000</v>
      </c>
      <c r="AE157">
        <v>64400</v>
      </c>
      <c r="AF157">
        <v>69600</v>
      </c>
      <c r="AG157">
        <v>74750</v>
      </c>
      <c r="AH157">
        <v>79900</v>
      </c>
      <c r="AI157">
        <v>85050</v>
      </c>
      <c r="AJ157" s="62">
        <f t="shared" si="32"/>
        <v>90160</v>
      </c>
      <c r="AK157" s="62">
        <f t="shared" si="33"/>
        <v>95312</v>
      </c>
      <c r="AL157" s="62">
        <f t="shared" si="34"/>
        <v>100464</v>
      </c>
      <c r="AM157" s="62">
        <f t="shared" si="35"/>
        <v>105616</v>
      </c>
    </row>
    <row r="158" spans="1:39" x14ac:dyDescent="0.35">
      <c r="A158" s="34" t="s">
        <v>456</v>
      </c>
      <c r="B158" s="34" t="s">
        <v>24</v>
      </c>
      <c r="C158" s="34" t="s">
        <v>284</v>
      </c>
      <c r="D158" s="62">
        <v>24600</v>
      </c>
      <c r="E158" s="62">
        <v>28100</v>
      </c>
      <c r="F158" s="62">
        <v>31600</v>
      </c>
      <c r="G158" s="62">
        <v>35100</v>
      </c>
      <c r="H158" s="62">
        <v>37950</v>
      </c>
      <c r="I158" s="62">
        <v>40750</v>
      </c>
      <c r="J158" s="62">
        <v>43550</v>
      </c>
      <c r="K158" s="62">
        <v>46350</v>
      </c>
      <c r="L158" s="62">
        <f t="shared" si="24"/>
        <v>49140</v>
      </c>
      <c r="M158" s="62">
        <f t="shared" si="25"/>
        <v>51948</v>
      </c>
      <c r="N158" s="62">
        <f t="shared" si="26"/>
        <v>54756</v>
      </c>
      <c r="O158" s="62">
        <f t="shared" si="27"/>
        <v>57564</v>
      </c>
      <c r="P158" s="62">
        <v>14750</v>
      </c>
      <c r="Q158" s="62">
        <v>18310</v>
      </c>
      <c r="R158" s="62">
        <v>23030</v>
      </c>
      <c r="S158" s="62">
        <v>27750</v>
      </c>
      <c r="T158" s="62">
        <v>32470</v>
      </c>
      <c r="U158" s="62">
        <v>37190</v>
      </c>
      <c r="V158" s="62">
        <v>41910</v>
      </c>
      <c r="W158" s="62">
        <v>46350</v>
      </c>
      <c r="X158" s="62">
        <f t="shared" si="28"/>
        <v>38850</v>
      </c>
      <c r="Y158" s="62">
        <f t="shared" si="29"/>
        <v>41070</v>
      </c>
      <c r="Z158" s="62">
        <f t="shared" si="30"/>
        <v>43290</v>
      </c>
      <c r="AA158" s="62">
        <f t="shared" si="31"/>
        <v>45510</v>
      </c>
      <c r="AB158">
        <v>39350</v>
      </c>
      <c r="AC158">
        <v>44950</v>
      </c>
      <c r="AD158">
        <v>50550</v>
      </c>
      <c r="AE158">
        <v>56150</v>
      </c>
      <c r="AF158">
        <v>60650</v>
      </c>
      <c r="AG158">
        <v>65150</v>
      </c>
      <c r="AH158">
        <v>69650</v>
      </c>
      <c r="AI158">
        <v>74150</v>
      </c>
      <c r="AJ158" s="62">
        <f t="shared" si="32"/>
        <v>78610</v>
      </c>
      <c r="AK158" s="62">
        <f t="shared" si="33"/>
        <v>83102</v>
      </c>
      <c r="AL158" s="62">
        <f t="shared" si="34"/>
        <v>87594</v>
      </c>
      <c r="AM158" s="62">
        <f t="shared" si="35"/>
        <v>92086</v>
      </c>
    </row>
    <row r="159" spans="1:39" x14ac:dyDescent="0.35">
      <c r="A159" s="34" t="s">
        <v>457</v>
      </c>
      <c r="B159" s="34" t="s">
        <v>25</v>
      </c>
      <c r="C159" s="34" t="s">
        <v>271</v>
      </c>
      <c r="D159" s="62">
        <v>23850</v>
      </c>
      <c r="E159" s="62">
        <v>27250</v>
      </c>
      <c r="F159" s="62">
        <v>30650</v>
      </c>
      <c r="G159" s="62">
        <v>34050</v>
      </c>
      <c r="H159" s="62">
        <v>36800</v>
      </c>
      <c r="I159" s="62">
        <v>39500</v>
      </c>
      <c r="J159" s="62">
        <v>42250</v>
      </c>
      <c r="K159" s="62">
        <v>44950</v>
      </c>
      <c r="L159" s="62">
        <f t="shared" si="24"/>
        <v>47670</v>
      </c>
      <c r="M159" s="62">
        <f t="shared" si="25"/>
        <v>50394</v>
      </c>
      <c r="N159" s="62">
        <f t="shared" si="26"/>
        <v>53118</v>
      </c>
      <c r="O159" s="62">
        <f t="shared" si="27"/>
        <v>55842</v>
      </c>
      <c r="P159" s="62">
        <v>14350</v>
      </c>
      <c r="Q159" s="62">
        <v>18310</v>
      </c>
      <c r="R159" s="62">
        <v>23030</v>
      </c>
      <c r="S159" s="62">
        <v>27750</v>
      </c>
      <c r="T159" s="62">
        <v>32470</v>
      </c>
      <c r="U159" s="62">
        <v>37190</v>
      </c>
      <c r="V159" s="62">
        <v>41910</v>
      </c>
      <c r="W159" s="62">
        <v>44950</v>
      </c>
      <c r="X159" s="62">
        <f t="shared" si="28"/>
        <v>38850</v>
      </c>
      <c r="Y159" s="62">
        <f t="shared" si="29"/>
        <v>41070</v>
      </c>
      <c r="Z159" s="62">
        <f t="shared" si="30"/>
        <v>43290</v>
      </c>
      <c r="AA159" s="62">
        <f t="shared" si="31"/>
        <v>45510</v>
      </c>
      <c r="AB159">
        <v>38150</v>
      </c>
      <c r="AC159">
        <v>43600</v>
      </c>
      <c r="AD159">
        <v>49050</v>
      </c>
      <c r="AE159">
        <v>54450</v>
      </c>
      <c r="AF159">
        <v>58850</v>
      </c>
      <c r="AG159">
        <v>63200</v>
      </c>
      <c r="AH159">
        <v>67550</v>
      </c>
      <c r="AI159">
        <v>71900</v>
      </c>
      <c r="AJ159" s="62">
        <f t="shared" si="32"/>
        <v>76230</v>
      </c>
      <c r="AK159" s="62">
        <f t="shared" si="33"/>
        <v>80586</v>
      </c>
      <c r="AL159" s="62">
        <f t="shared" si="34"/>
        <v>84942</v>
      </c>
      <c r="AM159" s="62">
        <f t="shared" si="35"/>
        <v>89298</v>
      </c>
    </row>
    <row r="160" spans="1:39" x14ac:dyDescent="0.35">
      <c r="A160" s="34" t="s">
        <v>458</v>
      </c>
      <c r="B160" s="34" t="s">
        <v>44</v>
      </c>
      <c r="C160" s="34" t="s">
        <v>272</v>
      </c>
      <c r="D160" s="62">
        <v>30500</v>
      </c>
      <c r="E160" s="62">
        <v>34850</v>
      </c>
      <c r="F160" s="62">
        <v>39200</v>
      </c>
      <c r="G160" s="62">
        <v>43550</v>
      </c>
      <c r="H160" s="62">
        <v>47050</v>
      </c>
      <c r="I160" s="62">
        <v>50550</v>
      </c>
      <c r="J160" s="62">
        <v>54050</v>
      </c>
      <c r="K160" s="62">
        <v>57500</v>
      </c>
      <c r="L160" s="62">
        <f t="shared" si="24"/>
        <v>60969.999999999993</v>
      </c>
      <c r="M160" s="62">
        <f t="shared" si="25"/>
        <v>64454</v>
      </c>
      <c r="N160" s="62">
        <f t="shared" si="26"/>
        <v>67938</v>
      </c>
      <c r="O160" s="62">
        <f t="shared" si="27"/>
        <v>71422</v>
      </c>
      <c r="P160" s="62">
        <v>18350</v>
      </c>
      <c r="Q160" s="62">
        <v>20950</v>
      </c>
      <c r="R160" s="62">
        <v>23550</v>
      </c>
      <c r="S160" s="62">
        <v>27750</v>
      </c>
      <c r="T160" s="62">
        <v>32470</v>
      </c>
      <c r="U160" s="62">
        <v>37190</v>
      </c>
      <c r="V160" s="62">
        <v>41910</v>
      </c>
      <c r="W160" s="62">
        <v>46630</v>
      </c>
      <c r="X160" s="62">
        <f t="shared" si="28"/>
        <v>38850</v>
      </c>
      <c r="Y160" s="62">
        <f t="shared" si="29"/>
        <v>41070</v>
      </c>
      <c r="Z160" s="62">
        <f t="shared" si="30"/>
        <v>43290</v>
      </c>
      <c r="AA160" s="62">
        <f t="shared" si="31"/>
        <v>45510</v>
      </c>
      <c r="AB160">
        <v>48800</v>
      </c>
      <c r="AC160">
        <v>55800</v>
      </c>
      <c r="AD160">
        <v>62750</v>
      </c>
      <c r="AE160">
        <v>69700</v>
      </c>
      <c r="AF160">
        <v>75300</v>
      </c>
      <c r="AG160">
        <v>80900</v>
      </c>
      <c r="AH160">
        <v>86450</v>
      </c>
      <c r="AI160">
        <v>92050</v>
      </c>
      <c r="AJ160" s="62">
        <f t="shared" si="32"/>
        <v>97580</v>
      </c>
      <c r="AK160" s="62">
        <f t="shared" si="33"/>
        <v>103156</v>
      </c>
      <c r="AL160" s="62">
        <f t="shared" si="34"/>
        <v>108732</v>
      </c>
      <c r="AM160" s="62">
        <f t="shared" si="35"/>
        <v>114308</v>
      </c>
    </row>
    <row r="161" spans="1:39" x14ac:dyDescent="0.35">
      <c r="A161" s="34" t="s">
        <v>459</v>
      </c>
      <c r="B161" s="34" t="s">
        <v>67</v>
      </c>
      <c r="C161" s="34" t="s">
        <v>289</v>
      </c>
      <c r="D161" s="62">
        <v>23850</v>
      </c>
      <c r="E161" s="62">
        <v>27250</v>
      </c>
      <c r="F161" s="62">
        <v>30650</v>
      </c>
      <c r="G161" s="62">
        <v>34050</v>
      </c>
      <c r="H161" s="62">
        <v>36800</v>
      </c>
      <c r="I161" s="62">
        <v>39500</v>
      </c>
      <c r="J161" s="62">
        <v>42250</v>
      </c>
      <c r="K161" s="62">
        <v>44950</v>
      </c>
      <c r="L161" s="62">
        <f t="shared" si="24"/>
        <v>47670</v>
      </c>
      <c r="M161" s="62">
        <f t="shared" si="25"/>
        <v>50394</v>
      </c>
      <c r="N161" s="62">
        <f t="shared" si="26"/>
        <v>53118</v>
      </c>
      <c r="O161" s="62">
        <f t="shared" si="27"/>
        <v>55842</v>
      </c>
      <c r="P161" s="62">
        <v>14350</v>
      </c>
      <c r="Q161" s="62">
        <v>18310</v>
      </c>
      <c r="R161" s="62">
        <v>23030</v>
      </c>
      <c r="S161" s="62">
        <v>27750</v>
      </c>
      <c r="T161" s="62">
        <v>32470</v>
      </c>
      <c r="U161" s="62">
        <v>37190</v>
      </c>
      <c r="V161" s="62">
        <v>41910</v>
      </c>
      <c r="W161" s="62">
        <v>44950</v>
      </c>
      <c r="X161" s="62">
        <f t="shared" si="28"/>
        <v>38850</v>
      </c>
      <c r="Y161" s="62">
        <f t="shared" si="29"/>
        <v>41070</v>
      </c>
      <c r="Z161" s="62">
        <f t="shared" si="30"/>
        <v>43290</v>
      </c>
      <c r="AA161" s="62">
        <f t="shared" si="31"/>
        <v>45510</v>
      </c>
      <c r="AB161">
        <v>38150</v>
      </c>
      <c r="AC161">
        <v>43600</v>
      </c>
      <c r="AD161">
        <v>49050</v>
      </c>
      <c r="AE161">
        <v>54450</v>
      </c>
      <c r="AF161">
        <v>58850</v>
      </c>
      <c r="AG161">
        <v>63200</v>
      </c>
      <c r="AH161">
        <v>67550</v>
      </c>
      <c r="AI161">
        <v>71900</v>
      </c>
      <c r="AJ161" s="62">
        <f t="shared" si="32"/>
        <v>76230</v>
      </c>
      <c r="AK161" s="62">
        <f t="shared" si="33"/>
        <v>80586</v>
      </c>
      <c r="AL161" s="62">
        <f t="shared" si="34"/>
        <v>84942</v>
      </c>
      <c r="AM161" s="62">
        <f t="shared" si="35"/>
        <v>89298</v>
      </c>
    </row>
    <row r="162" spans="1:39" x14ac:dyDescent="0.35">
      <c r="A162" s="34" t="s">
        <v>460</v>
      </c>
      <c r="B162" s="34" t="s">
        <v>202</v>
      </c>
      <c r="C162" s="34" t="s">
        <v>278</v>
      </c>
      <c r="D162" s="62">
        <v>23850</v>
      </c>
      <c r="E162" s="62">
        <v>27250</v>
      </c>
      <c r="F162" s="62">
        <v>30650</v>
      </c>
      <c r="G162" s="62">
        <v>34050</v>
      </c>
      <c r="H162" s="62">
        <v>36800</v>
      </c>
      <c r="I162" s="62">
        <v>39500</v>
      </c>
      <c r="J162" s="62">
        <v>42250</v>
      </c>
      <c r="K162" s="62">
        <v>44950</v>
      </c>
      <c r="L162" s="62">
        <f t="shared" si="24"/>
        <v>47670</v>
      </c>
      <c r="M162" s="62">
        <f t="shared" si="25"/>
        <v>50394</v>
      </c>
      <c r="N162" s="62">
        <f t="shared" si="26"/>
        <v>53118</v>
      </c>
      <c r="O162" s="62">
        <f t="shared" si="27"/>
        <v>55842</v>
      </c>
      <c r="P162" s="62">
        <v>14350</v>
      </c>
      <c r="Q162" s="62">
        <v>18310</v>
      </c>
      <c r="R162" s="62">
        <v>23030</v>
      </c>
      <c r="S162" s="62">
        <v>27750</v>
      </c>
      <c r="T162" s="62">
        <v>32470</v>
      </c>
      <c r="U162" s="62">
        <v>37190</v>
      </c>
      <c r="V162" s="62">
        <v>41910</v>
      </c>
      <c r="W162" s="62">
        <v>44950</v>
      </c>
      <c r="X162" s="62">
        <f t="shared" si="28"/>
        <v>38850</v>
      </c>
      <c r="Y162" s="62">
        <f t="shared" si="29"/>
        <v>41070</v>
      </c>
      <c r="Z162" s="62">
        <f t="shared" si="30"/>
        <v>43290</v>
      </c>
      <c r="AA162" s="62">
        <f t="shared" si="31"/>
        <v>45510</v>
      </c>
      <c r="AB162">
        <v>38150</v>
      </c>
      <c r="AC162">
        <v>43600</v>
      </c>
      <c r="AD162">
        <v>49050</v>
      </c>
      <c r="AE162">
        <v>54450</v>
      </c>
      <c r="AF162">
        <v>58850</v>
      </c>
      <c r="AG162">
        <v>63200</v>
      </c>
      <c r="AH162">
        <v>67550</v>
      </c>
      <c r="AI162">
        <v>71900</v>
      </c>
      <c r="AJ162" s="62">
        <f t="shared" si="32"/>
        <v>76230</v>
      </c>
      <c r="AK162" s="62">
        <f t="shared" si="33"/>
        <v>80586</v>
      </c>
      <c r="AL162" s="62">
        <f t="shared" si="34"/>
        <v>84942</v>
      </c>
      <c r="AM162" s="62">
        <f t="shared" si="35"/>
        <v>89298</v>
      </c>
    </row>
    <row r="163" spans="1:39" x14ac:dyDescent="0.35">
      <c r="A163" s="34" t="s">
        <v>461</v>
      </c>
      <c r="B163" s="34" t="s">
        <v>203</v>
      </c>
      <c r="C163" s="34" t="s">
        <v>292</v>
      </c>
      <c r="D163" s="62">
        <v>23850</v>
      </c>
      <c r="E163" s="62">
        <v>27250</v>
      </c>
      <c r="F163" s="62">
        <v>30650</v>
      </c>
      <c r="G163" s="62">
        <v>34050</v>
      </c>
      <c r="H163" s="62">
        <v>36800</v>
      </c>
      <c r="I163" s="62">
        <v>39500</v>
      </c>
      <c r="J163" s="62">
        <v>42250</v>
      </c>
      <c r="K163" s="62">
        <v>44950</v>
      </c>
      <c r="L163" s="62">
        <f t="shared" si="24"/>
        <v>47670</v>
      </c>
      <c r="M163" s="62">
        <f t="shared" si="25"/>
        <v>50394</v>
      </c>
      <c r="N163" s="62">
        <f t="shared" si="26"/>
        <v>53118</v>
      </c>
      <c r="O163" s="62">
        <f t="shared" si="27"/>
        <v>55842</v>
      </c>
      <c r="P163" s="62">
        <v>14350</v>
      </c>
      <c r="Q163" s="62">
        <v>18310</v>
      </c>
      <c r="R163" s="62">
        <v>23030</v>
      </c>
      <c r="S163" s="62">
        <v>27750</v>
      </c>
      <c r="T163" s="62">
        <v>32470</v>
      </c>
      <c r="U163" s="62">
        <v>37190</v>
      </c>
      <c r="V163" s="62">
        <v>41910</v>
      </c>
      <c r="W163" s="62">
        <v>44950</v>
      </c>
      <c r="X163" s="62">
        <f t="shared" si="28"/>
        <v>38850</v>
      </c>
      <c r="Y163" s="62">
        <f t="shared" si="29"/>
        <v>41070</v>
      </c>
      <c r="Z163" s="62">
        <f t="shared" si="30"/>
        <v>43290</v>
      </c>
      <c r="AA163" s="62">
        <f t="shared" si="31"/>
        <v>45510</v>
      </c>
      <c r="AB163">
        <v>38150</v>
      </c>
      <c r="AC163">
        <v>43600</v>
      </c>
      <c r="AD163">
        <v>49050</v>
      </c>
      <c r="AE163">
        <v>54450</v>
      </c>
      <c r="AF163">
        <v>58850</v>
      </c>
      <c r="AG163">
        <v>63200</v>
      </c>
      <c r="AH163">
        <v>67550</v>
      </c>
      <c r="AI163">
        <v>71900</v>
      </c>
      <c r="AJ163" s="62">
        <f t="shared" si="32"/>
        <v>76230</v>
      </c>
      <c r="AK163" s="62">
        <f t="shared" si="33"/>
        <v>80586</v>
      </c>
      <c r="AL163" s="62">
        <f t="shared" si="34"/>
        <v>84942</v>
      </c>
      <c r="AM163" s="62">
        <f t="shared" si="35"/>
        <v>89298</v>
      </c>
    </row>
    <row r="164" spans="1:39" x14ac:dyDescent="0.35">
      <c r="A164" s="34" t="s">
        <v>462</v>
      </c>
      <c r="B164" s="34" t="s">
        <v>95</v>
      </c>
      <c r="C164" s="34" t="s">
        <v>277</v>
      </c>
      <c r="D164" s="62">
        <v>30050</v>
      </c>
      <c r="E164" s="62">
        <v>34350</v>
      </c>
      <c r="F164" s="62">
        <v>38650</v>
      </c>
      <c r="G164" s="62">
        <v>42900</v>
      </c>
      <c r="H164" s="62">
        <v>46350</v>
      </c>
      <c r="I164" s="62">
        <v>49800</v>
      </c>
      <c r="J164" s="62">
        <v>53200</v>
      </c>
      <c r="K164" s="62">
        <v>56650</v>
      </c>
      <c r="L164" s="62">
        <f t="shared" si="24"/>
        <v>60059.999999999993</v>
      </c>
      <c r="M164" s="62">
        <f t="shared" si="25"/>
        <v>63492</v>
      </c>
      <c r="N164" s="62">
        <f t="shared" si="26"/>
        <v>66924</v>
      </c>
      <c r="O164" s="62">
        <f t="shared" si="27"/>
        <v>70356</v>
      </c>
      <c r="P164" s="62">
        <v>18050</v>
      </c>
      <c r="Q164" s="62">
        <v>20600</v>
      </c>
      <c r="R164" s="62">
        <v>23200</v>
      </c>
      <c r="S164" s="62">
        <v>27750</v>
      </c>
      <c r="T164" s="62">
        <v>32470</v>
      </c>
      <c r="U164" s="62">
        <v>37190</v>
      </c>
      <c r="V164" s="62">
        <v>41910</v>
      </c>
      <c r="W164" s="62">
        <v>46630</v>
      </c>
      <c r="X164" s="62">
        <f t="shared" si="28"/>
        <v>38850</v>
      </c>
      <c r="Y164" s="62">
        <f t="shared" si="29"/>
        <v>41070</v>
      </c>
      <c r="Z164" s="62">
        <f t="shared" si="30"/>
        <v>43290</v>
      </c>
      <c r="AA164" s="62">
        <f t="shared" si="31"/>
        <v>45510</v>
      </c>
      <c r="AB164">
        <v>48050</v>
      </c>
      <c r="AC164">
        <v>54900</v>
      </c>
      <c r="AD164">
        <v>61750</v>
      </c>
      <c r="AE164">
        <v>68600</v>
      </c>
      <c r="AF164">
        <v>74100</v>
      </c>
      <c r="AG164">
        <v>79600</v>
      </c>
      <c r="AH164">
        <v>85100</v>
      </c>
      <c r="AI164">
        <v>90600</v>
      </c>
      <c r="AJ164" s="62">
        <f t="shared" si="32"/>
        <v>96040</v>
      </c>
      <c r="AK164" s="62">
        <f t="shared" si="33"/>
        <v>101528</v>
      </c>
      <c r="AL164" s="62">
        <f t="shared" si="34"/>
        <v>107016</v>
      </c>
      <c r="AM164" s="62">
        <f t="shared" si="35"/>
        <v>112504</v>
      </c>
    </row>
    <row r="165" spans="1:39" x14ac:dyDescent="0.35">
      <c r="A165" s="34" t="s">
        <v>463</v>
      </c>
      <c r="B165" s="34" t="s">
        <v>68</v>
      </c>
      <c r="C165" s="34" t="s">
        <v>289</v>
      </c>
      <c r="D165" s="62">
        <v>23850</v>
      </c>
      <c r="E165" s="62">
        <v>27250</v>
      </c>
      <c r="F165" s="62">
        <v>30650</v>
      </c>
      <c r="G165" s="62">
        <v>34050</v>
      </c>
      <c r="H165" s="62">
        <v>36800</v>
      </c>
      <c r="I165" s="62">
        <v>39500</v>
      </c>
      <c r="J165" s="62">
        <v>42250</v>
      </c>
      <c r="K165" s="62">
        <v>44950</v>
      </c>
      <c r="L165" s="62">
        <f t="shared" si="24"/>
        <v>47670</v>
      </c>
      <c r="M165" s="62">
        <f t="shared" si="25"/>
        <v>50394</v>
      </c>
      <c r="N165" s="62">
        <f t="shared" si="26"/>
        <v>53118</v>
      </c>
      <c r="O165" s="62">
        <f t="shared" si="27"/>
        <v>55842</v>
      </c>
      <c r="P165" s="62">
        <v>14350</v>
      </c>
      <c r="Q165" s="62">
        <v>18310</v>
      </c>
      <c r="R165" s="62">
        <v>23030</v>
      </c>
      <c r="S165" s="62">
        <v>27750</v>
      </c>
      <c r="T165" s="62">
        <v>32470</v>
      </c>
      <c r="U165" s="62">
        <v>37190</v>
      </c>
      <c r="V165" s="62">
        <v>41910</v>
      </c>
      <c r="W165" s="62">
        <v>44950</v>
      </c>
      <c r="X165" s="62">
        <f t="shared" si="28"/>
        <v>38850</v>
      </c>
      <c r="Y165" s="62">
        <f t="shared" si="29"/>
        <v>41070</v>
      </c>
      <c r="Z165" s="62">
        <f t="shared" si="30"/>
        <v>43290</v>
      </c>
      <c r="AA165" s="62">
        <f t="shared" si="31"/>
        <v>45510</v>
      </c>
      <c r="AB165">
        <v>38150</v>
      </c>
      <c r="AC165">
        <v>43600</v>
      </c>
      <c r="AD165">
        <v>49050</v>
      </c>
      <c r="AE165">
        <v>54450</v>
      </c>
      <c r="AF165">
        <v>58850</v>
      </c>
      <c r="AG165">
        <v>63200</v>
      </c>
      <c r="AH165">
        <v>67550</v>
      </c>
      <c r="AI165">
        <v>71900</v>
      </c>
      <c r="AJ165" s="62">
        <f t="shared" si="32"/>
        <v>76230</v>
      </c>
      <c r="AK165" s="62">
        <f t="shared" si="33"/>
        <v>80586</v>
      </c>
      <c r="AL165" s="62">
        <f t="shared" si="34"/>
        <v>84942</v>
      </c>
      <c r="AM165" s="62">
        <f t="shared" si="35"/>
        <v>89298</v>
      </c>
    </row>
    <row r="166" spans="1:39" x14ac:dyDescent="0.35">
      <c r="A166" s="34" t="s">
        <v>464</v>
      </c>
      <c r="B166" s="34" t="s">
        <v>88</v>
      </c>
      <c r="C166" s="34" t="s">
        <v>272</v>
      </c>
      <c r="D166" s="62">
        <v>37300</v>
      </c>
      <c r="E166" s="62">
        <v>42600</v>
      </c>
      <c r="F166" s="62">
        <v>47950</v>
      </c>
      <c r="G166" s="62">
        <v>53250</v>
      </c>
      <c r="H166" s="62">
        <v>57550</v>
      </c>
      <c r="I166" s="62">
        <v>61800</v>
      </c>
      <c r="J166" s="62">
        <v>66050</v>
      </c>
      <c r="K166" s="62">
        <v>70300</v>
      </c>
      <c r="L166" s="62">
        <f t="shared" si="24"/>
        <v>74550</v>
      </c>
      <c r="M166" s="62">
        <f t="shared" si="25"/>
        <v>78810</v>
      </c>
      <c r="N166" s="62">
        <f t="shared" si="26"/>
        <v>83070</v>
      </c>
      <c r="O166" s="62">
        <f t="shared" si="27"/>
        <v>87330</v>
      </c>
      <c r="P166" s="62">
        <v>22400</v>
      </c>
      <c r="Q166" s="62">
        <v>25600</v>
      </c>
      <c r="R166" s="62">
        <v>28800</v>
      </c>
      <c r="S166" s="62">
        <v>31950</v>
      </c>
      <c r="T166" s="62">
        <v>34550</v>
      </c>
      <c r="U166" s="62">
        <v>37190</v>
      </c>
      <c r="V166" s="62">
        <v>41910</v>
      </c>
      <c r="W166" s="62">
        <v>46630</v>
      </c>
      <c r="X166" s="62">
        <f t="shared" si="28"/>
        <v>44730</v>
      </c>
      <c r="Y166" s="62">
        <f t="shared" si="29"/>
        <v>47286</v>
      </c>
      <c r="Z166" s="62">
        <f t="shared" si="30"/>
        <v>49842</v>
      </c>
      <c r="AA166" s="62">
        <f t="shared" si="31"/>
        <v>52398</v>
      </c>
      <c r="AB166">
        <v>59650</v>
      </c>
      <c r="AC166">
        <v>68200</v>
      </c>
      <c r="AD166">
        <v>76700</v>
      </c>
      <c r="AE166">
        <v>85200</v>
      </c>
      <c r="AF166">
        <v>92050</v>
      </c>
      <c r="AG166">
        <v>98850</v>
      </c>
      <c r="AH166">
        <v>105650</v>
      </c>
      <c r="AI166">
        <v>112500</v>
      </c>
      <c r="AJ166" s="62">
        <f t="shared" si="32"/>
        <v>119279.99999999999</v>
      </c>
      <c r="AK166" s="62">
        <f t="shared" si="33"/>
        <v>126096</v>
      </c>
      <c r="AL166" s="62">
        <f t="shared" si="34"/>
        <v>132912</v>
      </c>
      <c r="AM166" s="62">
        <f t="shared" si="35"/>
        <v>139728</v>
      </c>
    </row>
    <row r="167" spans="1:39" x14ac:dyDescent="0.35">
      <c r="A167" s="34" t="s">
        <v>465</v>
      </c>
      <c r="B167" s="34" t="s">
        <v>204</v>
      </c>
      <c r="C167" s="34" t="s">
        <v>281</v>
      </c>
      <c r="D167" s="62">
        <v>24050</v>
      </c>
      <c r="E167" s="62">
        <v>27500</v>
      </c>
      <c r="F167" s="62">
        <v>30950</v>
      </c>
      <c r="G167" s="62">
        <v>34350</v>
      </c>
      <c r="H167" s="62">
        <v>37100</v>
      </c>
      <c r="I167" s="62">
        <v>39850</v>
      </c>
      <c r="J167" s="62">
        <v>42600</v>
      </c>
      <c r="K167" s="62">
        <v>45350</v>
      </c>
      <c r="L167" s="62">
        <f t="shared" si="24"/>
        <v>48090</v>
      </c>
      <c r="M167" s="62">
        <f t="shared" si="25"/>
        <v>50838</v>
      </c>
      <c r="N167" s="62">
        <f t="shared" si="26"/>
        <v>53586</v>
      </c>
      <c r="O167" s="62">
        <f t="shared" si="27"/>
        <v>56334</v>
      </c>
      <c r="P167" s="62">
        <v>14450</v>
      </c>
      <c r="Q167" s="62">
        <v>18310</v>
      </c>
      <c r="R167" s="62">
        <v>23030</v>
      </c>
      <c r="S167" s="62">
        <v>27750</v>
      </c>
      <c r="T167" s="62">
        <v>32470</v>
      </c>
      <c r="U167" s="62">
        <v>37190</v>
      </c>
      <c r="V167" s="62">
        <v>41910</v>
      </c>
      <c r="W167" s="62">
        <v>45350</v>
      </c>
      <c r="X167" s="62">
        <f t="shared" si="28"/>
        <v>38850</v>
      </c>
      <c r="Y167" s="62">
        <f t="shared" si="29"/>
        <v>41070</v>
      </c>
      <c r="Z167" s="62">
        <f t="shared" si="30"/>
        <v>43290</v>
      </c>
      <c r="AA167" s="62">
        <f t="shared" si="31"/>
        <v>45510</v>
      </c>
      <c r="AB167">
        <v>38450</v>
      </c>
      <c r="AC167">
        <v>43950</v>
      </c>
      <c r="AD167">
        <v>49450</v>
      </c>
      <c r="AE167">
        <v>54900</v>
      </c>
      <c r="AF167">
        <v>59300</v>
      </c>
      <c r="AG167">
        <v>63700</v>
      </c>
      <c r="AH167">
        <v>68100</v>
      </c>
      <c r="AI167">
        <v>72500</v>
      </c>
      <c r="AJ167" s="62">
        <f t="shared" si="32"/>
        <v>76860</v>
      </c>
      <c r="AK167" s="62">
        <f t="shared" si="33"/>
        <v>81252</v>
      </c>
      <c r="AL167" s="62">
        <f t="shared" si="34"/>
        <v>85644</v>
      </c>
      <c r="AM167" s="62">
        <f t="shared" si="35"/>
        <v>90036</v>
      </c>
    </row>
    <row r="168" spans="1:39" x14ac:dyDescent="0.35">
      <c r="A168" s="34" t="s">
        <v>466</v>
      </c>
      <c r="B168" s="34" t="s">
        <v>71</v>
      </c>
      <c r="C168" s="34" t="s">
        <v>281</v>
      </c>
      <c r="D168" s="62">
        <v>23850</v>
      </c>
      <c r="E168" s="62">
        <v>27250</v>
      </c>
      <c r="F168" s="62">
        <v>30650</v>
      </c>
      <c r="G168" s="62">
        <v>34050</v>
      </c>
      <c r="H168" s="62">
        <v>36800</v>
      </c>
      <c r="I168" s="62">
        <v>39500</v>
      </c>
      <c r="J168" s="62">
        <v>42250</v>
      </c>
      <c r="K168" s="62">
        <v>44950</v>
      </c>
      <c r="L168" s="62">
        <f t="shared" si="24"/>
        <v>47670</v>
      </c>
      <c r="M168" s="62">
        <f t="shared" si="25"/>
        <v>50394</v>
      </c>
      <c r="N168" s="62">
        <f t="shared" si="26"/>
        <v>53118</v>
      </c>
      <c r="O168" s="62">
        <f t="shared" si="27"/>
        <v>55842</v>
      </c>
      <c r="P168" s="62">
        <v>14350</v>
      </c>
      <c r="Q168" s="62">
        <v>18310</v>
      </c>
      <c r="R168" s="62">
        <v>23030</v>
      </c>
      <c r="S168" s="62">
        <v>27750</v>
      </c>
      <c r="T168" s="62">
        <v>32470</v>
      </c>
      <c r="U168" s="62">
        <v>37190</v>
      </c>
      <c r="V168" s="62">
        <v>41910</v>
      </c>
      <c r="W168" s="62">
        <v>44950</v>
      </c>
      <c r="X168" s="62">
        <f t="shared" si="28"/>
        <v>38850</v>
      </c>
      <c r="Y168" s="62">
        <f t="shared" si="29"/>
        <v>41070</v>
      </c>
      <c r="Z168" s="62">
        <f t="shared" si="30"/>
        <v>43290</v>
      </c>
      <c r="AA168" s="62">
        <f t="shared" si="31"/>
        <v>45510</v>
      </c>
      <c r="AB168">
        <v>38150</v>
      </c>
      <c r="AC168">
        <v>43600</v>
      </c>
      <c r="AD168">
        <v>49050</v>
      </c>
      <c r="AE168">
        <v>54450</v>
      </c>
      <c r="AF168">
        <v>58850</v>
      </c>
      <c r="AG168">
        <v>63200</v>
      </c>
      <c r="AH168">
        <v>67550</v>
      </c>
      <c r="AI168">
        <v>71900</v>
      </c>
      <c r="AJ168" s="62">
        <f t="shared" si="32"/>
        <v>76230</v>
      </c>
      <c r="AK168" s="62">
        <f t="shared" si="33"/>
        <v>80586</v>
      </c>
      <c r="AL168" s="62">
        <f t="shared" si="34"/>
        <v>84942</v>
      </c>
      <c r="AM168" s="62">
        <f t="shared" si="35"/>
        <v>89298</v>
      </c>
    </row>
    <row r="169" spans="1:39" x14ac:dyDescent="0.35">
      <c r="A169" s="34" t="s">
        <v>467</v>
      </c>
      <c r="B169" s="34" t="s">
        <v>55</v>
      </c>
      <c r="C169" s="34" t="s">
        <v>286</v>
      </c>
      <c r="D169" s="62">
        <v>29100</v>
      </c>
      <c r="E169" s="62">
        <v>33250</v>
      </c>
      <c r="F169" s="62">
        <v>37400</v>
      </c>
      <c r="G169" s="62">
        <v>41550</v>
      </c>
      <c r="H169" s="62">
        <v>44900</v>
      </c>
      <c r="I169" s="62">
        <v>48200</v>
      </c>
      <c r="J169" s="62">
        <v>51550</v>
      </c>
      <c r="K169" s="62">
        <v>54850</v>
      </c>
      <c r="L169" s="62">
        <f t="shared" si="24"/>
        <v>58169.999999999993</v>
      </c>
      <c r="M169" s="62">
        <f t="shared" si="25"/>
        <v>61494</v>
      </c>
      <c r="N169" s="62">
        <f t="shared" si="26"/>
        <v>64818</v>
      </c>
      <c r="O169" s="62">
        <f t="shared" si="27"/>
        <v>68142</v>
      </c>
      <c r="P169" s="62">
        <v>17500</v>
      </c>
      <c r="Q169" s="62">
        <v>20000</v>
      </c>
      <c r="R169" s="62">
        <v>23030</v>
      </c>
      <c r="S169" s="62">
        <v>27750</v>
      </c>
      <c r="T169" s="62">
        <v>32470</v>
      </c>
      <c r="U169" s="62">
        <v>37190</v>
      </c>
      <c r="V169" s="62">
        <v>41910</v>
      </c>
      <c r="W169" s="62">
        <v>46630</v>
      </c>
      <c r="X169" s="62">
        <f t="shared" si="28"/>
        <v>38850</v>
      </c>
      <c r="Y169" s="62">
        <f t="shared" si="29"/>
        <v>41070</v>
      </c>
      <c r="Z169" s="62">
        <f t="shared" si="30"/>
        <v>43290</v>
      </c>
      <c r="AA169" s="62">
        <f t="shared" si="31"/>
        <v>45510</v>
      </c>
      <c r="AB169">
        <v>46550</v>
      </c>
      <c r="AC169">
        <v>53200</v>
      </c>
      <c r="AD169">
        <v>59850</v>
      </c>
      <c r="AE169">
        <v>66500</v>
      </c>
      <c r="AF169">
        <v>71850</v>
      </c>
      <c r="AG169">
        <v>77150</v>
      </c>
      <c r="AH169">
        <v>82500</v>
      </c>
      <c r="AI169">
        <v>87800</v>
      </c>
      <c r="AJ169" s="62">
        <f t="shared" si="32"/>
        <v>93100</v>
      </c>
      <c r="AK169" s="62">
        <f t="shared" si="33"/>
        <v>98420</v>
      </c>
      <c r="AL169" s="62">
        <f t="shared" si="34"/>
        <v>103740</v>
      </c>
      <c r="AM169" s="62">
        <f t="shared" si="35"/>
        <v>109060</v>
      </c>
    </row>
    <row r="170" spans="1:39" x14ac:dyDescent="0.35">
      <c r="A170" s="34" t="s">
        <v>468</v>
      </c>
      <c r="B170" s="34" t="s">
        <v>205</v>
      </c>
      <c r="C170" s="34" t="s">
        <v>275</v>
      </c>
      <c r="D170" s="62">
        <v>23850</v>
      </c>
      <c r="E170" s="62">
        <v>27250</v>
      </c>
      <c r="F170" s="62">
        <v>30650</v>
      </c>
      <c r="G170" s="62">
        <v>34050</v>
      </c>
      <c r="H170" s="62">
        <v>36800</v>
      </c>
      <c r="I170" s="62">
        <v>39500</v>
      </c>
      <c r="J170" s="62">
        <v>42250</v>
      </c>
      <c r="K170" s="62">
        <v>44950</v>
      </c>
      <c r="L170" s="62">
        <f t="shared" si="24"/>
        <v>47670</v>
      </c>
      <c r="M170" s="62">
        <f t="shared" si="25"/>
        <v>50394</v>
      </c>
      <c r="N170" s="62">
        <f t="shared" si="26"/>
        <v>53118</v>
      </c>
      <c r="O170" s="62">
        <f t="shared" si="27"/>
        <v>55842</v>
      </c>
      <c r="P170" s="62">
        <v>14350</v>
      </c>
      <c r="Q170" s="62">
        <v>18310</v>
      </c>
      <c r="R170" s="62">
        <v>23030</v>
      </c>
      <c r="S170" s="62">
        <v>27750</v>
      </c>
      <c r="T170" s="62">
        <v>32470</v>
      </c>
      <c r="U170" s="62">
        <v>37190</v>
      </c>
      <c r="V170" s="62">
        <v>41910</v>
      </c>
      <c r="W170" s="62">
        <v>44950</v>
      </c>
      <c r="X170" s="62">
        <f t="shared" si="28"/>
        <v>38850</v>
      </c>
      <c r="Y170" s="62">
        <f t="shared" si="29"/>
        <v>41070</v>
      </c>
      <c r="Z170" s="62">
        <f t="shared" si="30"/>
        <v>43290</v>
      </c>
      <c r="AA170" s="62">
        <f t="shared" si="31"/>
        <v>45510</v>
      </c>
      <c r="AB170">
        <v>38150</v>
      </c>
      <c r="AC170">
        <v>43600</v>
      </c>
      <c r="AD170">
        <v>49050</v>
      </c>
      <c r="AE170">
        <v>54450</v>
      </c>
      <c r="AF170">
        <v>58850</v>
      </c>
      <c r="AG170">
        <v>63200</v>
      </c>
      <c r="AH170">
        <v>67550</v>
      </c>
      <c r="AI170">
        <v>71900</v>
      </c>
      <c r="AJ170" s="62">
        <f t="shared" si="32"/>
        <v>76230</v>
      </c>
      <c r="AK170" s="62">
        <f t="shared" si="33"/>
        <v>80586</v>
      </c>
      <c r="AL170" s="62">
        <f t="shared" si="34"/>
        <v>84942</v>
      </c>
      <c r="AM170" s="62">
        <f t="shared" si="35"/>
        <v>89298</v>
      </c>
    </row>
    <row r="171" spans="1:39" x14ac:dyDescent="0.35">
      <c r="A171" s="34" t="s">
        <v>469</v>
      </c>
      <c r="B171" s="34" t="s">
        <v>26</v>
      </c>
      <c r="C171" s="34" t="s">
        <v>278</v>
      </c>
      <c r="D171" s="62">
        <v>31050</v>
      </c>
      <c r="E171" s="62">
        <v>35450</v>
      </c>
      <c r="F171" s="62">
        <v>39900</v>
      </c>
      <c r="G171" s="62">
        <v>44300</v>
      </c>
      <c r="H171" s="62">
        <v>47850</v>
      </c>
      <c r="I171" s="62">
        <v>51400</v>
      </c>
      <c r="J171" s="62">
        <v>54950</v>
      </c>
      <c r="K171" s="62">
        <v>58500</v>
      </c>
      <c r="L171" s="62">
        <f t="shared" si="24"/>
        <v>62019.999999999993</v>
      </c>
      <c r="M171" s="62">
        <f t="shared" si="25"/>
        <v>65564</v>
      </c>
      <c r="N171" s="62">
        <f t="shared" si="26"/>
        <v>69108</v>
      </c>
      <c r="O171" s="62">
        <f t="shared" si="27"/>
        <v>72652</v>
      </c>
      <c r="P171" s="62">
        <v>18650</v>
      </c>
      <c r="Q171" s="62">
        <v>21300</v>
      </c>
      <c r="R171" s="62">
        <v>23950</v>
      </c>
      <c r="S171" s="62">
        <v>27750</v>
      </c>
      <c r="T171" s="62">
        <v>32470</v>
      </c>
      <c r="U171" s="62">
        <v>37190</v>
      </c>
      <c r="V171" s="62">
        <v>41910</v>
      </c>
      <c r="W171" s="62">
        <v>46630</v>
      </c>
      <c r="X171" s="62">
        <f t="shared" si="28"/>
        <v>38850</v>
      </c>
      <c r="Y171" s="62">
        <f t="shared" si="29"/>
        <v>41070</v>
      </c>
      <c r="Z171" s="62">
        <f t="shared" si="30"/>
        <v>43290</v>
      </c>
      <c r="AA171" s="62">
        <f t="shared" si="31"/>
        <v>45510</v>
      </c>
      <c r="AB171">
        <v>49600</v>
      </c>
      <c r="AC171">
        <v>56700</v>
      </c>
      <c r="AD171">
        <v>63800</v>
      </c>
      <c r="AE171">
        <v>70850</v>
      </c>
      <c r="AF171">
        <v>76550</v>
      </c>
      <c r="AG171">
        <v>82200</v>
      </c>
      <c r="AH171">
        <v>87900</v>
      </c>
      <c r="AI171">
        <v>93550</v>
      </c>
      <c r="AJ171" s="62">
        <f t="shared" si="32"/>
        <v>99190</v>
      </c>
      <c r="AK171" s="62">
        <f t="shared" si="33"/>
        <v>104858</v>
      </c>
      <c r="AL171" s="62">
        <f t="shared" si="34"/>
        <v>110526</v>
      </c>
      <c r="AM171" s="62">
        <f t="shared" si="35"/>
        <v>116194</v>
      </c>
    </row>
    <row r="172" spans="1:39" x14ac:dyDescent="0.35">
      <c r="A172" s="34" t="s">
        <v>470</v>
      </c>
      <c r="B172" s="34" t="s">
        <v>93</v>
      </c>
      <c r="C172" s="34" t="s">
        <v>276</v>
      </c>
      <c r="D172" s="62">
        <v>23850</v>
      </c>
      <c r="E172" s="62">
        <v>27250</v>
      </c>
      <c r="F172" s="62">
        <v>30650</v>
      </c>
      <c r="G172" s="62">
        <v>34050</v>
      </c>
      <c r="H172" s="62">
        <v>36800</v>
      </c>
      <c r="I172" s="62">
        <v>39500</v>
      </c>
      <c r="J172" s="62">
        <v>42250</v>
      </c>
      <c r="K172" s="62">
        <v>44950</v>
      </c>
      <c r="L172" s="62">
        <f t="shared" si="24"/>
        <v>47670</v>
      </c>
      <c r="M172" s="62">
        <f t="shared" si="25"/>
        <v>50394</v>
      </c>
      <c r="N172" s="62">
        <f t="shared" si="26"/>
        <v>53118</v>
      </c>
      <c r="O172" s="62">
        <f t="shared" si="27"/>
        <v>55842</v>
      </c>
      <c r="P172" s="62">
        <v>14350</v>
      </c>
      <c r="Q172" s="62">
        <v>18310</v>
      </c>
      <c r="R172" s="62">
        <v>23030</v>
      </c>
      <c r="S172" s="62">
        <v>27750</v>
      </c>
      <c r="T172" s="62">
        <v>32470</v>
      </c>
      <c r="U172" s="62">
        <v>37190</v>
      </c>
      <c r="V172" s="62">
        <v>41910</v>
      </c>
      <c r="W172" s="62">
        <v>44950</v>
      </c>
      <c r="X172" s="62">
        <f t="shared" si="28"/>
        <v>38850</v>
      </c>
      <c r="Y172" s="62">
        <f t="shared" si="29"/>
        <v>41070</v>
      </c>
      <c r="Z172" s="62">
        <f t="shared" si="30"/>
        <v>43290</v>
      </c>
      <c r="AA172" s="62">
        <f t="shared" si="31"/>
        <v>45510</v>
      </c>
      <c r="AB172">
        <v>38150</v>
      </c>
      <c r="AC172">
        <v>43600</v>
      </c>
      <c r="AD172">
        <v>49050</v>
      </c>
      <c r="AE172">
        <v>54450</v>
      </c>
      <c r="AF172">
        <v>58850</v>
      </c>
      <c r="AG172">
        <v>63200</v>
      </c>
      <c r="AH172">
        <v>67550</v>
      </c>
      <c r="AI172">
        <v>71900</v>
      </c>
      <c r="AJ172" s="62">
        <f t="shared" si="32"/>
        <v>76230</v>
      </c>
      <c r="AK172" s="62">
        <f t="shared" si="33"/>
        <v>80586</v>
      </c>
      <c r="AL172" s="62">
        <f t="shared" si="34"/>
        <v>84942</v>
      </c>
      <c r="AM172" s="62">
        <f t="shared" si="35"/>
        <v>89298</v>
      </c>
    </row>
    <row r="173" spans="1:39" x14ac:dyDescent="0.35">
      <c r="A173" s="34" t="s">
        <v>471</v>
      </c>
      <c r="B173" s="34" t="s">
        <v>77</v>
      </c>
      <c r="C173" s="34" t="s">
        <v>283</v>
      </c>
      <c r="D173" s="62">
        <v>23850</v>
      </c>
      <c r="E173" s="62">
        <v>27250</v>
      </c>
      <c r="F173" s="62">
        <v>30650</v>
      </c>
      <c r="G173" s="62">
        <v>34050</v>
      </c>
      <c r="H173" s="62">
        <v>36800</v>
      </c>
      <c r="I173" s="62">
        <v>39500</v>
      </c>
      <c r="J173" s="62">
        <v>42250</v>
      </c>
      <c r="K173" s="62">
        <v>44950</v>
      </c>
      <c r="L173" s="62">
        <f t="shared" si="24"/>
        <v>47670</v>
      </c>
      <c r="M173" s="62">
        <f t="shared" si="25"/>
        <v>50394</v>
      </c>
      <c r="N173" s="62">
        <f t="shared" si="26"/>
        <v>53118</v>
      </c>
      <c r="O173" s="62">
        <f t="shared" si="27"/>
        <v>55842</v>
      </c>
      <c r="P173" s="62">
        <v>14350</v>
      </c>
      <c r="Q173" s="62">
        <v>18310</v>
      </c>
      <c r="R173" s="62">
        <v>23030</v>
      </c>
      <c r="S173" s="62">
        <v>27750</v>
      </c>
      <c r="T173" s="62">
        <v>32470</v>
      </c>
      <c r="U173" s="62">
        <v>37190</v>
      </c>
      <c r="V173" s="62">
        <v>41910</v>
      </c>
      <c r="W173" s="62">
        <v>44950</v>
      </c>
      <c r="X173" s="62">
        <f t="shared" si="28"/>
        <v>38850</v>
      </c>
      <c r="Y173" s="62">
        <f t="shared" si="29"/>
        <v>41070</v>
      </c>
      <c r="Z173" s="62">
        <f t="shared" si="30"/>
        <v>43290</v>
      </c>
      <c r="AA173" s="62">
        <f t="shared" si="31"/>
        <v>45510</v>
      </c>
      <c r="AB173">
        <v>38150</v>
      </c>
      <c r="AC173">
        <v>43600</v>
      </c>
      <c r="AD173">
        <v>49050</v>
      </c>
      <c r="AE173">
        <v>54450</v>
      </c>
      <c r="AF173">
        <v>58850</v>
      </c>
      <c r="AG173">
        <v>63200</v>
      </c>
      <c r="AH173">
        <v>67550</v>
      </c>
      <c r="AI173">
        <v>71900</v>
      </c>
      <c r="AJ173" s="62">
        <f t="shared" si="32"/>
        <v>76230</v>
      </c>
      <c r="AK173" s="62">
        <f t="shared" si="33"/>
        <v>80586</v>
      </c>
      <c r="AL173" s="62">
        <f t="shared" si="34"/>
        <v>84942</v>
      </c>
      <c r="AM173" s="62">
        <f t="shared" si="35"/>
        <v>89298</v>
      </c>
    </row>
    <row r="174" spans="1:39" x14ac:dyDescent="0.35">
      <c r="A174" s="34" t="s">
        <v>472</v>
      </c>
      <c r="B174" s="34" t="s">
        <v>206</v>
      </c>
      <c r="C174" s="34" t="s">
        <v>279</v>
      </c>
      <c r="D174" s="62">
        <v>23850</v>
      </c>
      <c r="E174" s="62">
        <v>27250</v>
      </c>
      <c r="F174" s="62">
        <v>30650</v>
      </c>
      <c r="G174" s="62">
        <v>34050</v>
      </c>
      <c r="H174" s="62">
        <v>36800</v>
      </c>
      <c r="I174" s="62">
        <v>39500</v>
      </c>
      <c r="J174" s="62">
        <v>42250</v>
      </c>
      <c r="K174" s="62">
        <v>44950</v>
      </c>
      <c r="L174" s="62">
        <f t="shared" si="24"/>
        <v>47670</v>
      </c>
      <c r="M174" s="62">
        <f t="shared" si="25"/>
        <v>50394</v>
      </c>
      <c r="N174" s="62">
        <f t="shared" si="26"/>
        <v>53118</v>
      </c>
      <c r="O174" s="62">
        <f t="shared" si="27"/>
        <v>55842</v>
      </c>
      <c r="P174" s="62">
        <v>14350</v>
      </c>
      <c r="Q174" s="62">
        <v>18310</v>
      </c>
      <c r="R174" s="62">
        <v>23030</v>
      </c>
      <c r="S174" s="62">
        <v>27750</v>
      </c>
      <c r="T174" s="62">
        <v>32470</v>
      </c>
      <c r="U174" s="62">
        <v>37190</v>
      </c>
      <c r="V174" s="62">
        <v>41910</v>
      </c>
      <c r="W174" s="62">
        <v>44950</v>
      </c>
      <c r="X174" s="62">
        <f t="shared" si="28"/>
        <v>38850</v>
      </c>
      <c r="Y174" s="62">
        <f t="shared" si="29"/>
        <v>41070</v>
      </c>
      <c r="Z174" s="62">
        <f t="shared" si="30"/>
        <v>43290</v>
      </c>
      <c r="AA174" s="62">
        <f t="shared" si="31"/>
        <v>45510</v>
      </c>
      <c r="AB174">
        <v>38150</v>
      </c>
      <c r="AC174">
        <v>43600</v>
      </c>
      <c r="AD174">
        <v>49050</v>
      </c>
      <c r="AE174">
        <v>54450</v>
      </c>
      <c r="AF174">
        <v>58850</v>
      </c>
      <c r="AG174">
        <v>63200</v>
      </c>
      <c r="AH174">
        <v>67550</v>
      </c>
      <c r="AI174">
        <v>71900</v>
      </c>
      <c r="AJ174" s="62">
        <f t="shared" si="32"/>
        <v>76230</v>
      </c>
      <c r="AK174" s="62">
        <f t="shared" si="33"/>
        <v>80586</v>
      </c>
      <c r="AL174" s="62">
        <f t="shared" si="34"/>
        <v>84942</v>
      </c>
      <c r="AM174" s="62">
        <f t="shared" si="35"/>
        <v>89298</v>
      </c>
    </row>
    <row r="175" spans="1:39" x14ac:dyDescent="0.35">
      <c r="A175" s="34" t="s">
        <v>473</v>
      </c>
      <c r="B175" s="34" t="s">
        <v>207</v>
      </c>
      <c r="C175" s="34" t="s">
        <v>273</v>
      </c>
      <c r="D175" s="62">
        <v>24100</v>
      </c>
      <c r="E175" s="62">
        <v>27550</v>
      </c>
      <c r="F175" s="62">
        <v>31000</v>
      </c>
      <c r="G175" s="62">
        <v>34400</v>
      </c>
      <c r="H175" s="62">
        <v>37200</v>
      </c>
      <c r="I175" s="62">
        <v>39950</v>
      </c>
      <c r="J175" s="62">
        <v>42700</v>
      </c>
      <c r="K175" s="62">
        <v>45450</v>
      </c>
      <c r="L175" s="62">
        <f t="shared" si="24"/>
        <v>48160</v>
      </c>
      <c r="M175" s="62">
        <f t="shared" si="25"/>
        <v>50912</v>
      </c>
      <c r="N175" s="62">
        <f t="shared" si="26"/>
        <v>53664</v>
      </c>
      <c r="O175" s="62">
        <f t="shared" si="27"/>
        <v>56416</v>
      </c>
      <c r="P175" s="62">
        <v>14500</v>
      </c>
      <c r="Q175" s="62">
        <v>18310</v>
      </c>
      <c r="R175" s="62">
        <v>23030</v>
      </c>
      <c r="S175" s="62">
        <v>27750</v>
      </c>
      <c r="T175" s="62">
        <v>32470</v>
      </c>
      <c r="U175" s="62">
        <v>37190</v>
      </c>
      <c r="V175" s="62">
        <v>41910</v>
      </c>
      <c r="W175" s="62">
        <v>45450</v>
      </c>
      <c r="X175" s="62">
        <f t="shared" si="28"/>
        <v>38850</v>
      </c>
      <c r="Y175" s="62">
        <f t="shared" si="29"/>
        <v>41070</v>
      </c>
      <c r="Z175" s="62">
        <f t="shared" si="30"/>
        <v>43290</v>
      </c>
      <c r="AA175" s="62">
        <f t="shared" si="31"/>
        <v>45510</v>
      </c>
      <c r="AB175">
        <v>38550</v>
      </c>
      <c r="AC175">
        <v>44050</v>
      </c>
      <c r="AD175">
        <v>49550</v>
      </c>
      <c r="AE175">
        <v>55050</v>
      </c>
      <c r="AF175">
        <v>59500</v>
      </c>
      <c r="AG175">
        <v>63900</v>
      </c>
      <c r="AH175">
        <v>68300</v>
      </c>
      <c r="AI175">
        <v>72700</v>
      </c>
      <c r="AJ175" s="62">
        <f t="shared" si="32"/>
        <v>77070</v>
      </c>
      <c r="AK175" s="62">
        <f t="shared" si="33"/>
        <v>81474</v>
      </c>
      <c r="AL175" s="62">
        <f t="shared" si="34"/>
        <v>85878</v>
      </c>
      <c r="AM175" s="62">
        <f t="shared" si="35"/>
        <v>90282</v>
      </c>
    </row>
    <row r="176" spans="1:39" x14ac:dyDescent="0.35">
      <c r="A176" s="34" t="s">
        <v>474</v>
      </c>
      <c r="B176" s="34" t="s">
        <v>208</v>
      </c>
      <c r="C176" s="34" t="s">
        <v>290</v>
      </c>
      <c r="D176" s="62">
        <v>23850</v>
      </c>
      <c r="E176" s="62">
        <v>27250</v>
      </c>
      <c r="F176" s="62">
        <v>30650</v>
      </c>
      <c r="G176" s="62">
        <v>34050</v>
      </c>
      <c r="H176" s="62">
        <v>36800</v>
      </c>
      <c r="I176" s="62">
        <v>39500</v>
      </c>
      <c r="J176" s="62">
        <v>42250</v>
      </c>
      <c r="K176" s="62">
        <v>44950</v>
      </c>
      <c r="L176" s="62">
        <f t="shared" si="24"/>
        <v>47670</v>
      </c>
      <c r="M176" s="62">
        <f t="shared" si="25"/>
        <v>50394</v>
      </c>
      <c r="N176" s="62">
        <f t="shared" si="26"/>
        <v>53118</v>
      </c>
      <c r="O176" s="62">
        <f t="shared" si="27"/>
        <v>55842</v>
      </c>
      <c r="P176" s="62">
        <v>14350</v>
      </c>
      <c r="Q176" s="62">
        <v>18310</v>
      </c>
      <c r="R176" s="62">
        <v>23030</v>
      </c>
      <c r="S176" s="62">
        <v>27750</v>
      </c>
      <c r="T176" s="62">
        <v>32470</v>
      </c>
      <c r="U176" s="62">
        <v>37190</v>
      </c>
      <c r="V176" s="62">
        <v>41910</v>
      </c>
      <c r="W176" s="62">
        <v>44950</v>
      </c>
      <c r="X176" s="62">
        <f t="shared" si="28"/>
        <v>38850</v>
      </c>
      <c r="Y176" s="62">
        <f t="shared" si="29"/>
        <v>41070</v>
      </c>
      <c r="Z176" s="62">
        <f t="shared" si="30"/>
        <v>43290</v>
      </c>
      <c r="AA176" s="62">
        <f t="shared" si="31"/>
        <v>45510</v>
      </c>
      <c r="AB176">
        <v>38150</v>
      </c>
      <c r="AC176">
        <v>43600</v>
      </c>
      <c r="AD176">
        <v>49050</v>
      </c>
      <c r="AE176">
        <v>54450</v>
      </c>
      <c r="AF176">
        <v>58850</v>
      </c>
      <c r="AG176">
        <v>63200</v>
      </c>
      <c r="AH176">
        <v>67550</v>
      </c>
      <c r="AI176">
        <v>71900</v>
      </c>
      <c r="AJ176" s="62">
        <f t="shared" si="32"/>
        <v>76230</v>
      </c>
      <c r="AK176" s="62">
        <f t="shared" si="33"/>
        <v>80586</v>
      </c>
      <c r="AL176" s="62">
        <f t="shared" si="34"/>
        <v>84942</v>
      </c>
      <c r="AM176" s="62">
        <f t="shared" si="35"/>
        <v>89298</v>
      </c>
    </row>
    <row r="177" spans="1:39" x14ac:dyDescent="0.35">
      <c r="A177" s="34" t="s">
        <v>475</v>
      </c>
      <c r="B177" s="34" t="s">
        <v>32</v>
      </c>
      <c r="C177" s="34" t="s">
        <v>273</v>
      </c>
      <c r="D177" s="62">
        <v>23850</v>
      </c>
      <c r="E177" s="62">
        <v>27250</v>
      </c>
      <c r="F177" s="62">
        <v>30650</v>
      </c>
      <c r="G177" s="62">
        <v>34050</v>
      </c>
      <c r="H177" s="62">
        <v>36800</v>
      </c>
      <c r="I177" s="62">
        <v>39500</v>
      </c>
      <c r="J177" s="62">
        <v>42250</v>
      </c>
      <c r="K177" s="62">
        <v>44950</v>
      </c>
      <c r="L177" s="62">
        <f t="shared" si="24"/>
        <v>47670</v>
      </c>
      <c r="M177" s="62">
        <f t="shared" si="25"/>
        <v>50394</v>
      </c>
      <c r="N177" s="62">
        <f t="shared" si="26"/>
        <v>53118</v>
      </c>
      <c r="O177" s="62">
        <f t="shared" si="27"/>
        <v>55842</v>
      </c>
      <c r="P177" s="62">
        <v>14350</v>
      </c>
      <c r="Q177" s="62">
        <v>18310</v>
      </c>
      <c r="R177" s="62">
        <v>23030</v>
      </c>
      <c r="S177" s="62">
        <v>27750</v>
      </c>
      <c r="T177" s="62">
        <v>32470</v>
      </c>
      <c r="U177" s="62">
        <v>37190</v>
      </c>
      <c r="V177" s="62">
        <v>41910</v>
      </c>
      <c r="W177" s="62">
        <v>44950</v>
      </c>
      <c r="X177" s="62">
        <f t="shared" si="28"/>
        <v>38850</v>
      </c>
      <c r="Y177" s="62">
        <f t="shared" si="29"/>
        <v>41070</v>
      </c>
      <c r="Z177" s="62">
        <f t="shared" si="30"/>
        <v>43290</v>
      </c>
      <c r="AA177" s="62">
        <f t="shared" si="31"/>
        <v>45510</v>
      </c>
      <c r="AB177">
        <v>38150</v>
      </c>
      <c r="AC177">
        <v>43600</v>
      </c>
      <c r="AD177">
        <v>49050</v>
      </c>
      <c r="AE177">
        <v>54450</v>
      </c>
      <c r="AF177">
        <v>58850</v>
      </c>
      <c r="AG177">
        <v>63200</v>
      </c>
      <c r="AH177">
        <v>67550</v>
      </c>
      <c r="AI177">
        <v>71900</v>
      </c>
      <c r="AJ177" s="62">
        <f t="shared" si="32"/>
        <v>76230</v>
      </c>
      <c r="AK177" s="62">
        <f t="shared" si="33"/>
        <v>80586</v>
      </c>
      <c r="AL177" s="62">
        <f t="shared" si="34"/>
        <v>84942</v>
      </c>
      <c r="AM177" s="62">
        <f t="shared" si="35"/>
        <v>89298</v>
      </c>
    </row>
    <row r="178" spans="1:39" x14ac:dyDescent="0.35">
      <c r="A178" s="34" t="s">
        <v>476</v>
      </c>
      <c r="B178" s="34" t="s">
        <v>209</v>
      </c>
      <c r="C178" s="34" t="s">
        <v>286</v>
      </c>
      <c r="D178" s="62">
        <v>24100</v>
      </c>
      <c r="E178" s="62">
        <v>27550</v>
      </c>
      <c r="F178" s="62">
        <v>31000</v>
      </c>
      <c r="G178" s="62">
        <v>34400</v>
      </c>
      <c r="H178" s="62">
        <v>37200</v>
      </c>
      <c r="I178" s="62">
        <v>39950</v>
      </c>
      <c r="J178" s="62">
        <v>42700</v>
      </c>
      <c r="K178" s="62">
        <v>45450</v>
      </c>
      <c r="L178" s="62">
        <f t="shared" si="24"/>
        <v>48160</v>
      </c>
      <c r="M178" s="62">
        <f t="shared" si="25"/>
        <v>50912</v>
      </c>
      <c r="N178" s="62">
        <f t="shared" si="26"/>
        <v>53664</v>
      </c>
      <c r="O178" s="62">
        <f t="shared" si="27"/>
        <v>56416</v>
      </c>
      <c r="P178" s="62">
        <v>14500</v>
      </c>
      <c r="Q178" s="62">
        <v>18310</v>
      </c>
      <c r="R178" s="62">
        <v>23030</v>
      </c>
      <c r="S178" s="62">
        <v>27750</v>
      </c>
      <c r="T178" s="62">
        <v>32470</v>
      </c>
      <c r="U178" s="62">
        <v>37190</v>
      </c>
      <c r="V178" s="62">
        <v>41910</v>
      </c>
      <c r="W178" s="62">
        <v>45450</v>
      </c>
      <c r="X178" s="62">
        <f t="shared" si="28"/>
        <v>38850</v>
      </c>
      <c r="Y178" s="62">
        <f t="shared" si="29"/>
        <v>41070</v>
      </c>
      <c r="Z178" s="62">
        <f t="shared" si="30"/>
        <v>43290</v>
      </c>
      <c r="AA178" s="62">
        <f t="shared" si="31"/>
        <v>45510</v>
      </c>
      <c r="AB178">
        <v>38550</v>
      </c>
      <c r="AC178">
        <v>44050</v>
      </c>
      <c r="AD178">
        <v>49550</v>
      </c>
      <c r="AE178">
        <v>55050</v>
      </c>
      <c r="AF178">
        <v>59500</v>
      </c>
      <c r="AG178">
        <v>63900</v>
      </c>
      <c r="AH178">
        <v>68300</v>
      </c>
      <c r="AI178">
        <v>72700</v>
      </c>
      <c r="AJ178" s="62">
        <f t="shared" si="32"/>
        <v>77070</v>
      </c>
      <c r="AK178" s="62">
        <f t="shared" si="33"/>
        <v>81474</v>
      </c>
      <c r="AL178" s="62">
        <f t="shared" si="34"/>
        <v>85878</v>
      </c>
      <c r="AM178" s="62">
        <f t="shared" si="35"/>
        <v>90282</v>
      </c>
    </row>
    <row r="179" spans="1:39" x14ac:dyDescent="0.35">
      <c r="A179" s="34" t="s">
        <v>477</v>
      </c>
      <c r="B179" s="34" t="s">
        <v>210</v>
      </c>
      <c r="C179" s="34" t="s">
        <v>274</v>
      </c>
      <c r="D179" s="62">
        <v>27150</v>
      </c>
      <c r="E179" s="62">
        <v>31000</v>
      </c>
      <c r="F179" s="62">
        <v>34900</v>
      </c>
      <c r="G179" s="62">
        <v>38750</v>
      </c>
      <c r="H179" s="62">
        <v>41850</v>
      </c>
      <c r="I179" s="62">
        <v>44950</v>
      </c>
      <c r="J179" s="62">
        <v>48050</v>
      </c>
      <c r="K179" s="62">
        <v>51150</v>
      </c>
      <c r="L179" s="62">
        <f t="shared" si="24"/>
        <v>54250</v>
      </c>
      <c r="M179" s="62">
        <f t="shared" si="25"/>
        <v>57350</v>
      </c>
      <c r="N179" s="62">
        <f t="shared" si="26"/>
        <v>60450</v>
      </c>
      <c r="O179" s="62">
        <f t="shared" si="27"/>
        <v>63549.999999999993</v>
      </c>
      <c r="P179" s="62">
        <v>16300</v>
      </c>
      <c r="Q179" s="62">
        <v>18600</v>
      </c>
      <c r="R179" s="62">
        <v>23030</v>
      </c>
      <c r="S179" s="62">
        <v>27750</v>
      </c>
      <c r="T179" s="62">
        <v>32470</v>
      </c>
      <c r="U179" s="62">
        <v>37190</v>
      </c>
      <c r="V179" s="62">
        <v>41910</v>
      </c>
      <c r="W179" s="62">
        <v>46630</v>
      </c>
      <c r="X179" s="62">
        <f t="shared" si="28"/>
        <v>38850</v>
      </c>
      <c r="Y179" s="62">
        <f t="shared" si="29"/>
        <v>41070</v>
      </c>
      <c r="Z179" s="62">
        <f t="shared" si="30"/>
        <v>43290</v>
      </c>
      <c r="AA179" s="62">
        <f t="shared" si="31"/>
        <v>45510</v>
      </c>
      <c r="AB179">
        <v>43400</v>
      </c>
      <c r="AC179">
        <v>49600</v>
      </c>
      <c r="AD179">
        <v>55800</v>
      </c>
      <c r="AE179">
        <v>62000</v>
      </c>
      <c r="AF179">
        <v>67000</v>
      </c>
      <c r="AG179">
        <v>71950</v>
      </c>
      <c r="AH179">
        <v>76900</v>
      </c>
      <c r="AI179">
        <v>81850</v>
      </c>
      <c r="AJ179" s="62">
        <f t="shared" si="32"/>
        <v>86800</v>
      </c>
      <c r="AK179" s="62">
        <f t="shared" si="33"/>
        <v>91760</v>
      </c>
      <c r="AL179" s="62">
        <f t="shared" si="34"/>
        <v>96720</v>
      </c>
      <c r="AM179" s="62">
        <f t="shared" si="35"/>
        <v>101680</v>
      </c>
    </row>
    <row r="180" spans="1:39" x14ac:dyDescent="0.35">
      <c r="A180" s="34" t="s">
        <v>478</v>
      </c>
      <c r="B180" s="34" t="s">
        <v>211</v>
      </c>
      <c r="C180" s="34" t="s">
        <v>276</v>
      </c>
      <c r="D180" s="62">
        <v>24100</v>
      </c>
      <c r="E180" s="62">
        <v>27550</v>
      </c>
      <c r="F180" s="62">
        <v>31000</v>
      </c>
      <c r="G180" s="62">
        <v>34400</v>
      </c>
      <c r="H180" s="62">
        <v>37200</v>
      </c>
      <c r="I180" s="62">
        <v>39950</v>
      </c>
      <c r="J180" s="62">
        <v>42700</v>
      </c>
      <c r="K180" s="62">
        <v>45450</v>
      </c>
      <c r="L180" s="62">
        <f t="shared" si="24"/>
        <v>48160</v>
      </c>
      <c r="M180" s="62">
        <f t="shared" si="25"/>
        <v>50912</v>
      </c>
      <c r="N180" s="62">
        <f t="shared" si="26"/>
        <v>53664</v>
      </c>
      <c r="O180" s="62">
        <f t="shared" si="27"/>
        <v>56416</v>
      </c>
      <c r="P180" s="62">
        <v>14500</v>
      </c>
      <c r="Q180" s="62">
        <v>18310</v>
      </c>
      <c r="R180" s="62">
        <v>23030</v>
      </c>
      <c r="S180" s="62">
        <v>27750</v>
      </c>
      <c r="T180" s="62">
        <v>32470</v>
      </c>
      <c r="U180" s="62">
        <v>37190</v>
      </c>
      <c r="V180" s="62">
        <v>41910</v>
      </c>
      <c r="W180" s="62">
        <v>45450</v>
      </c>
      <c r="X180" s="62">
        <f t="shared" si="28"/>
        <v>38850</v>
      </c>
      <c r="Y180" s="62">
        <f t="shared" si="29"/>
        <v>41070</v>
      </c>
      <c r="Z180" s="62">
        <f t="shared" si="30"/>
        <v>43290</v>
      </c>
      <c r="AA180" s="62">
        <f t="shared" si="31"/>
        <v>45510</v>
      </c>
      <c r="AB180">
        <v>38550</v>
      </c>
      <c r="AC180">
        <v>44050</v>
      </c>
      <c r="AD180">
        <v>49550</v>
      </c>
      <c r="AE180">
        <v>55050</v>
      </c>
      <c r="AF180">
        <v>59500</v>
      </c>
      <c r="AG180">
        <v>63900</v>
      </c>
      <c r="AH180">
        <v>68300</v>
      </c>
      <c r="AI180">
        <v>72700</v>
      </c>
      <c r="AJ180" s="62">
        <f t="shared" si="32"/>
        <v>77070</v>
      </c>
      <c r="AK180" s="62">
        <f t="shared" si="33"/>
        <v>81474</v>
      </c>
      <c r="AL180" s="62">
        <f t="shared" si="34"/>
        <v>85878</v>
      </c>
      <c r="AM180" s="62">
        <f t="shared" si="35"/>
        <v>90282</v>
      </c>
    </row>
    <row r="181" spans="1:39" x14ac:dyDescent="0.35">
      <c r="A181" s="34" t="s">
        <v>479</v>
      </c>
      <c r="B181" s="34" t="s">
        <v>86</v>
      </c>
      <c r="C181" s="34" t="s">
        <v>276</v>
      </c>
      <c r="D181" s="62">
        <v>29200</v>
      </c>
      <c r="E181" s="62">
        <v>33350</v>
      </c>
      <c r="F181" s="62">
        <v>37500</v>
      </c>
      <c r="G181" s="62">
        <v>41650</v>
      </c>
      <c r="H181" s="62">
        <v>45000</v>
      </c>
      <c r="I181" s="62">
        <v>48350</v>
      </c>
      <c r="J181" s="62">
        <v>51650</v>
      </c>
      <c r="K181" s="62">
        <v>55000</v>
      </c>
      <c r="L181" s="62">
        <f t="shared" si="24"/>
        <v>58309.999999999993</v>
      </c>
      <c r="M181" s="62">
        <f t="shared" si="25"/>
        <v>61642</v>
      </c>
      <c r="N181" s="62">
        <f t="shared" si="26"/>
        <v>64974</v>
      </c>
      <c r="O181" s="62">
        <f t="shared" si="27"/>
        <v>68306</v>
      </c>
      <c r="P181" s="62">
        <v>17500</v>
      </c>
      <c r="Q181" s="62">
        <v>20000</v>
      </c>
      <c r="R181" s="62">
        <v>23030</v>
      </c>
      <c r="S181" s="62">
        <v>27750</v>
      </c>
      <c r="T181" s="62">
        <v>32470</v>
      </c>
      <c r="U181" s="62">
        <v>37190</v>
      </c>
      <c r="V181" s="62">
        <v>41910</v>
      </c>
      <c r="W181" s="62">
        <v>46630</v>
      </c>
      <c r="X181" s="62">
        <f t="shared" si="28"/>
        <v>38850</v>
      </c>
      <c r="Y181" s="62">
        <f t="shared" si="29"/>
        <v>41070</v>
      </c>
      <c r="Z181" s="62">
        <f t="shared" si="30"/>
        <v>43290</v>
      </c>
      <c r="AA181" s="62">
        <f t="shared" si="31"/>
        <v>45510</v>
      </c>
      <c r="AB181">
        <v>46700</v>
      </c>
      <c r="AC181">
        <v>53350</v>
      </c>
      <c r="AD181">
        <v>60000</v>
      </c>
      <c r="AE181">
        <v>66650</v>
      </c>
      <c r="AF181">
        <v>72000</v>
      </c>
      <c r="AG181">
        <v>77350</v>
      </c>
      <c r="AH181">
        <v>82650</v>
      </c>
      <c r="AI181">
        <v>88000</v>
      </c>
      <c r="AJ181" s="62">
        <f t="shared" si="32"/>
        <v>93310</v>
      </c>
      <c r="AK181" s="62">
        <f t="shared" si="33"/>
        <v>98642</v>
      </c>
      <c r="AL181" s="62">
        <f t="shared" si="34"/>
        <v>103974</v>
      </c>
      <c r="AM181" s="62">
        <f t="shared" si="35"/>
        <v>109306</v>
      </c>
    </row>
    <row r="182" spans="1:39" x14ac:dyDescent="0.35">
      <c r="A182" s="34" t="s">
        <v>480</v>
      </c>
      <c r="B182" s="34" t="s">
        <v>34</v>
      </c>
      <c r="C182" s="34" t="s">
        <v>293</v>
      </c>
      <c r="D182" s="62">
        <v>25800</v>
      </c>
      <c r="E182" s="62">
        <v>29450</v>
      </c>
      <c r="F182" s="62">
        <v>33150</v>
      </c>
      <c r="G182" s="62">
        <v>36800</v>
      </c>
      <c r="H182" s="62">
        <v>39750</v>
      </c>
      <c r="I182" s="62">
        <v>42700</v>
      </c>
      <c r="J182" s="62">
        <v>45650</v>
      </c>
      <c r="K182" s="62">
        <v>48600</v>
      </c>
      <c r="L182" s="62">
        <f t="shared" si="24"/>
        <v>51520</v>
      </c>
      <c r="M182" s="62">
        <f t="shared" si="25"/>
        <v>54464</v>
      </c>
      <c r="N182" s="62">
        <f t="shared" si="26"/>
        <v>57408</v>
      </c>
      <c r="O182" s="62">
        <f t="shared" si="27"/>
        <v>60352</v>
      </c>
      <c r="P182" s="62">
        <v>15500</v>
      </c>
      <c r="Q182" s="62">
        <v>18310</v>
      </c>
      <c r="R182" s="62">
        <v>23030</v>
      </c>
      <c r="S182" s="62">
        <v>27750</v>
      </c>
      <c r="T182" s="62">
        <v>32470</v>
      </c>
      <c r="U182" s="62">
        <v>37190</v>
      </c>
      <c r="V182" s="62">
        <v>41910</v>
      </c>
      <c r="W182" s="62">
        <v>46630</v>
      </c>
      <c r="X182" s="62">
        <f t="shared" si="28"/>
        <v>38850</v>
      </c>
      <c r="Y182" s="62">
        <f t="shared" si="29"/>
        <v>41070</v>
      </c>
      <c r="Z182" s="62">
        <f t="shared" si="30"/>
        <v>43290</v>
      </c>
      <c r="AA182" s="62">
        <f t="shared" si="31"/>
        <v>45510</v>
      </c>
      <c r="AB182">
        <v>41250</v>
      </c>
      <c r="AC182">
        <v>47150</v>
      </c>
      <c r="AD182">
        <v>53050</v>
      </c>
      <c r="AE182">
        <v>58900</v>
      </c>
      <c r="AF182">
        <v>63650</v>
      </c>
      <c r="AG182">
        <v>68350</v>
      </c>
      <c r="AH182">
        <v>73050</v>
      </c>
      <c r="AI182">
        <v>77750</v>
      </c>
      <c r="AJ182" s="62">
        <f t="shared" si="32"/>
        <v>82460</v>
      </c>
      <c r="AK182" s="62">
        <f t="shared" si="33"/>
        <v>87172</v>
      </c>
      <c r="AL182" s="62">
        <f t="shared" si="34"/>
        <v>91884</v>
      </c>
      <c r="AM182" s="62">
        <f t="shared" si="35"/>
        <v>96596</v>
      </c>
    </row>
    <row r="183" spans="1:39" x14ac:dyDescent="0.35">
      <c r="A183" s="34" t="s">
        <v>481</v>
      </c>
      <c r="B183" s="34" t="s">
        <v>212</v>
      </c>
      <c r="C183" s="34" t="s">
        <v>290</v>
      </c>
      <c r="D183" s="62">
        <v>23850</v>
      </c>
      <c r="E183" s="62">
        <v>27250</v>
      </c>
      <c r="F183" s="62">
        <v>30650</v>
      </c>
      <c r="G183" s="62">
        <v>34050</v>
      </c>
      <c r="H183" s="62">
        <v>36800</v>
      </c>
      <c r="I183" s="62">
        <v>39500</v>
      </c>
      <c r="J183" s="62">
        <v>42250</v>
      </c>
      <c r="K183" s="62">
        <v>44950</v>
      </c>
      <c r="L183" s="62">
        <f t="shared" si="24"/>
        <v>47670</v>
      </c>
      <c r="M183" s="62">
        <f t="shared" si="25"/>
        <v>50394</v>
      </c>
      <c r="N183" s="62">
        <f t="shared" si="26"/>
        <v>53118</v>
      </c>
      <c r="O183" s="62">
        <f t="shared" si="27"/>
        <v>55842</v>
      </c>
      <c r="P183" s="62">
        <v>14350</v>
      </c>
      <c r="Q183" s="62">
        <v>18310</v>
      </c>
      <c r="R183" s="62">
        <v>23030</v>
      </c>
      <c r="S183" s="62">
        <v>27750</v>
      </c>
      <c r="T183" s="62">
        <v>32470</v>
      </c>
      <c r="U183" s="62">
        <v>37190</v>
      </c>
      <c r="V183" s="62">
        <v>41910</v>
      </c>
      <c r="W183" s="62">
        <v>44950</v>
      </c>
      <c r="X183" s="62">
        <f t="shared" si="28"/>
        <v>38850</v>
      </c>
      <c r="Y183" s="62">
        <f t="shared" si="29"/>
        <v>41070</v>
      </c>
      <c r="Z183" s="62">
        <f t="shared" si="30"/>
        <v>43290</v>
      </c>
      <c r="AA183" s="62">
        <f t="shared" si="31"/>
        <v>45510</v>
      </c>
      <c r="AB183">
        <v>38150</v>
      </c>
      <c r="AC183">
        <v>43600</v>
      </c>
      <c r="AD183">
        <v>49050</v>
      </c>
      <c r="AE183">
        <v>54450</v>
      </c>
      <c r="AF183">
        <v>58850</v>
      </c>
      <c r="AG183">
        <v>63200</v>
      </c>
      <c r="AH183">
        <v>67550</v>
      </c>
      <c r="AI183">
        <v>71900</v>
      </c>
      <c r="AJ183" s="62">
        <f t="shared" si="32"/>
        <v>76230</v>
      </c>
      <c r="AK183" s="62">
        <f t="shared" si="33"/>
        <v>80586</v>
      </c>
      <c r="AL183" s="62">
        <f t="shared" si="34"/>
        <v>84942</v>
      </c>
      <c r="AM183" s="62">
        <f t="shared" si="35"/>
        <v>89298</v>
      </c>
    </row>
    <row r="184" spans="1:39" x14ac:dyDescent="0.35">
      <c r="A184" s="34" t="s">
        <v>482</v>
      </c>
      <c r="B184" s="34" t="s">
        <v>89</v>
      </c>
      <c r="C184" s="34" t="s">
        <v>271</v>
      </c>
      <c r="D184" s="62">
        <v>23850</v>
      </c>
      <c r="E184" s="62">
        <v>27250</v>
      </c>
      <c r="F184" s="62">
        <v>30650</v>
      </c>
      <c r="G184" s="62">
        <v>34050</v>
      </c>
      <c r="H184" s="62">
        <v>36800</v>
      </c>
      <c r="I184" s="62">
        <v>39500</v>
      </c>
      <c r="J184" s="62">
        <v>42250</v>
      </c>
      <c r="K184" s="62">
        <v>44950</v>
      </c>
      <c r="L184" s="62">
        <f t="shared" si="24"/>
        <v>47670</v>
      </c>
      <c r="M184" s="62">
        <f t="shared" si="25"/>
        <v>50394</v>
      </c>
      <c r="N184" s="62">
        <f t="shared" si="26"/>
        <v>53118</v>
      </c>
      <c r="O184" s="62">
        <f t="shared" si="27"/>
        <v>55842</v>
      </c>
      <c r="P184" s="62">
        <v>14350</v>
      </c>
      <c r="Q184" s="62">
        <v>18310</v>
      </c>
      <c r="R184" s="62">
        <v>23030</v>
      </c>
      <c r="S184" s="62">
        <v>27750</v>
      </c>
      <c r="T184" s="62">
        <v>32470</v>
      </c>
      <c r="U184" s="62">
        <v>37190</v>
      </c>
      <c r="V184" s="62">
        <v>41910</v>
      </c>
      <c r="W184" s="62">
        <v>44950</v>
      </c>
      <c r="X184" s="62">
        <f t="shared" si="28"/>
        <v>38850</v>
      </c>
      <c r="Y184" s="62">
        <f t="shared" si="29"/>
        <v>41070</v>
      </c>
      <c r="Z184" s="62">
        <f t="shared" si="30"/>
        <v>43290</v>
      </c>
      <c r="AA184" s="62">
        <f t="shared" si="31"/>
        <v>45510</v>
      </c>
      <c r="AB184">
        <v>38150</v>
      </c>
      <c r="AC184">
        <v>43600</v>
      </c>
      <c r="AD184">
        <v>49050</v>
      </c>
      <c r="AE184">
        <v>54450</v>
      </c>
      <c r="AF184">
        <v>58850</v>
      </c>
      <c r="AG184">
        <v>63200</v>
      </c>
      <c r="AH184">
        <v>67550</v>
      </c>
      <c r="AI184">
        <v>71900</v>
      </c>
      <c r="AJ184" s="62">
        <f t="shared" si="32"/>
        <v>76230</v>
      </c>
      <c r="AK184" s="62">
        <f t="shared" si="33"/>
        <v>80586</v>
      </c>
      <c r="AL184" s="62">
        <f t="shared" si="34"/>
        <v>84942</v>
      </c>
      <c r="AM184" s="62">
        <f t="shared" si="35"/>
        <v>89298</v>
      </c>
    </row>
    <row r="185" spans="1:39" x14ac:dyDescent="0.35">
      <c r="A185" s="34" t="s">
        <v>483</v>
      </c>
      <c r="B185" s="34" t="s">
        <v>213</v>
      </c>
      <c r="C185" s="34" t="s">
        <v>290</v>
      </c>
      <c r="D185" s="62">
        <v>31650</v>
      </c>
      <c r="E185" s="62">
        <v>36200</v>
      </c>
      <c r="F185" s="62">
        <v>40700</v>
      </c>
      <c r="G185" s="62">
        <v>45200</v>
      </c>
      <c r="H185" s="62">
        <v>48850</v>
      </c>
      <c r="I185" s="62">
        <v>52450</v>
      </c>
      <c r="J185" s="62">
        <v>56050</v>
      </c>
      <c r="K185" s="62">
        <v>59700</v>
      </c>
      <c r="L185" s="62">
        <f t="shared" si="24"/>
        <v>63279.999999999993</v>
      </c>
      <c r="M185" s="62">
        <f t="shared" si="25"/>
        <v>66896</v>
      </c>
      <c r="N185" s="62">
        <f t="shared" si="26"/>
        <v>70512</v>
      </c>
      <c r="O185" s="62">
        <f t="shared" si="27"/>
        <v>74128</v>
      </c>
      <c r="P185" s="62">
        <v>19000</v>
      </c>
      <c r="Q185" s="62">
        <v>21700</v>
      </c>
      <c r="R185" s="62">
        <v>24400</v>
      </c>
      <c r="S185" s="62">
        <v>27750</v>
      </c>
      <c r="T185" s="62">
        <v>32470</v>
      </c>
      <c r="U185" s="62">
        <v>37190</v>
      </c>
      <c r="V185" s="62">
        <v>41910</v>
      </c>
      <c r="W185" s="62">
        <v>46630</v>
      </c>
      <c r="X185" s="62">
        <f t="shared" si="28"/>
        <v>38850</v>
      </c>
      <c r="Y185" s="62">
        <f t="shared" si="29"/>
        <v>41070</v>
      </c>
      <c r="Z185" s="62">
        <f t="shared" si="30"/>
        <v>43290</v>
      </c>
      <c r="AA185" s="62">
        <f t="shared" si="31"/>
        <v>45510</v>
      </c>
      <c r="AB185">
        <v>50650</v>
      </c>
      <c r="AC185">
        <v>57850</v>
      </c>
      <c r="AD185">
        <v>65100</v>
      </c>
      <c r="AE185">
        <v>72300</v>
      </c>
      <c r="AF185">
        <v>78100</v>
      </c>
      <c r="AG185">
        <v>83900</v>
      </c>
      <c r="AH185">
        <v>89700</v>
      </c>
      <c r="AI185">
        <v>95450</v>
      </c>
      <c r="AJ185" s="62">
        <f t="shared" si="32"/>
        <v>101220</v>
      </c>
      <c r="AK185" s="62">
        <f t="shared" si="33"/>
        <v>107004</v>
      </c>
      <c r="AL185" s="62">
        <f t="shared" si="34"/>
        <v>112788</v>
      </c>
      <c r="AM185" s="62">
        <f t="shared" si="35"/>
        <v>118572</v>
      </c>
    </row>
    <row r="186" spans="1:39" x14ac:dyDescent="0.35">
      <c r="A186" s="34" t="s">
        <v>484</v>
      </c>
      <c r="B186" s="34" t="s">
        <v>214</v>
      </c>
      <c r="C186" s="34" t="s">
        <v>276</v>
      </c>
      <c r="D186" s="62">
        <v>24200</v>
      </c>
      <c r="E186" s="62">
        <v>27650</v>
      </c>
      <c r="F186" s="62">
        <v>31100</v>
      </c>
      <c r="G186" s="62">
        <v>34550</v>
      </c>
      <c r="H186" s="62">
        <v>37350</v>
      </c>
      <c r="I186" s="62">
        <v>40100</v>
      </c>
      <c r="J186" s="62">
        <v>42850</v>
      </c>
      <c r="K186" s="62">
        <v>45650</v>
      </c>
      <c r="L186" s="62">
        <f t="shared" si="24"/>
        <v>48370</v>
      </c>
      <c r="M186" s="62">
        <f t="shared" si="25"/>
        <v>51134</v>
      </c>
      <c r="N186" s="62">
        <f t="shared" si="26"/>
        <v>53898</v>
      </c>
      <c r="O186" s="62">
        <f t="shared" si="27"/>
        <v>56662</v>
      </c>
      <c r="P186" s="62">
        <v>14550</v>
      </c>
      <c r="Q186" s="62">
        <v>18310</v>
      </c>
      <c r="R186" s="62">
        <v>23030</v>
      </c>
      <c r="S186" s="62">
        <v>27750</v>
      </c>
      <c r="T186" s="62">
        <v>32470</v>
      </c>
      <c r="U186" s="62">
        <v>37190</v>
      </c>
      <c r="V186" s="62">
        <v>41910</v>
      </c>
      <c r="W186" s="62">
        <v>45650</v>
      </c>
      <c r="X186" s="62">
        <f t="shared" si="28"/>
        <v>38850</v>
      </c>
      <c r="Y186" s="62">
        <f t="shared" si="29"/>
        <v>41070</v>
      </c>
      <c r="Z186" s="62">
        <f t="shared" si="30"/>
        <v>43290</v>
      </c>
      <c r="AA186" s="62">
        <f t="shared" si="31"/>
        <v>45510</v>
      </c>
      <c r="AB186">
        <v>38750</v>
      </c>
      <c r="AC186">
        <v>44250</v>
      </c>
      <c r="AD186">
        <v>49800</v>
      </c>
      <c r="AE186">
        <v>55300</v>
      </c>
      <c r="AF186">
        <v>59750</v>
      </c>
      <c r="AG186">
        <v>64150</v>
      </c>
      <c r="AH186">
        <v>68600</v>
      </c>
      <c r="AI186">
        <v>73000</v>
      </c>
      <c r="AJ186" s="62">
        <f t="shared" si="32"/>
        <v>77420</v>
      </c>
      <c r="AK186" s="62">
        <f t="shared" si="33"/>
        <v>81844</v>
      </c>
      <c r="AL186" s="62">
        <f t="shared" si="34"/>
        <v>86268</v>
      </c>
      <c r="AM186" s="62">
        <f t="shared" si="35"/>
        <v>90692</v>
      </c>
    </row>
    <row r="187" spans="1:39" x14ac:dyDescent="0.35">
      <c r="A187" s="34" t="s">
        <v>485</v>
      </c>
      <c r="B187" s="34" t="s">
        <v>215</v>
      </c>
      <c r="C187" s="34" t="s">
        <v>272</v>
      </c>
      <c r="D187" s="62">
        <v>24100</v>
      </c>
      <c r="E187" s="62">
        <v>27550</v>
      </c>
      <c r="F187" s="62">
        <v>31000</v>
      </c>
      <c r="G187" s="62">
        <v>34400</v>
      </c>
      <c r="H187" s="62">
        <v>37200</v>
      </c>
      <c r="I187" s="62">
        <v>39950</v>
      </c>
      <c r="J187" s="62">
        <v>42700</v>
      </c>
      <c r="K187" s="62">
        <v>45450</v>
      </c>
      <c r="L187" s="62">
        <f t="shared" si="24"/>
        <v>48160</v>
      </c>
      <c r="M187" s="62">
        <f t="shared" si="25"/>
        <v>50912</v>
      </c>
      <c r="N187" s="62">
        <f t="shared" si="26"/>
        <v>53664</v>
      </c>
      <c r="O187" s="62">
        <f t="shared" si="27"/>
        <v>56416</v>
      </c>
      <c r="P187" s="62">
        <v>14500</v>
      </c>
      <c r="Q187" s="62">
        <v>18310</v>
      </c>
      <c r="R187" s="62">
        <v>23030</v>
      </c>
      <c r="S187" s="62">
        <v>27750</v>
      </c>
      <c r="T187" s="62">
        <v>32470</v>
      </c>
      <c r="U187" s="62">
        <v>37190</v>
      </c>
      <c r="V187" s="62">
        <v>41910</v>
      </c>
      <c r="W187" s="62">
        <v>45450</v>
      </c>
      <c r="X187" s="62">
        <f t="shared" si="28"/>
        <v>38850</v>
      </c>
      <c r="Y187" s="62">
        <f t="shared" si="29"/>
        <v>41070</v>
      </c>
      <c r="Z187" s="62">
        <f t="shared" si="30"/>
        <v>43290</v>
      </c>
      <c r="AA187" s="62">
        <f t="shared" si="31"/>
        <v>45510</v>
      </c>
      <c r="AB187">
        <v>38550</v>
      </c>
      <c r="AC187">
        <v>44050</v>
      </c>
      <c r="AD187">
        <v>49550</v>
      </c>
      <c r="AE187">
        <v>55050</v>
      </c>
      <c r="AF187">
        <v>59500</v>
      </c>
      <c r="AG187">
        <v>63900</v>
      </c>
      <c r="AH187">
        <v>68300</v>
      </c>
      <c r="AI187">
        <v>72700</v>
      </c>
      <c r="AJ187" s="62">
        <f t="shared" si="32"/>
        <v>77070</v>
      </c>
      <c r="AK187" s="62">
        <f t="shared" si="33"/>
        <v>81474</v>
      </c>
      <c r="AL187" s="62">
        <f t="shared" si="34"/>
        <v>85878</v>
      </c>
      <c r="AM187" s="62">
        <f t="shared" si="35"/>
        <v>90282</v>
      </c>
    </row>
    <row r="188" spans="1:39" x14ac:dyDescent="0.35">
      <c r="A188" s="34" t="s">
        <v>486</v>
      </c>
      <c r="B188" s="34" t="s">
        <v>33</v>
      </c>
      <c r="C188" s="34" t="s">
        <v>273</v>
      </c>
      <c r="D188" s="62">
        <v>23850</v>
      </c>
      <c r="E188" s="62">
        <v>27250</v>
      </c>
      <c r="F188" s="62">
        <v>30650</v>
      </c>
      <c r="G188" s="62">
        <v>34050</v>
      </c>
      <c r="H188" s="62">
        <v>36800</v>
      </c>
      <c r="I188" s="62">
        <v>39500</v>
      </c>
      <c r="J188" s="62">
        <v>42250</v>
      </c>
      <c r="K188" s="62">
        <v>44950</v>
      </c>
      <c r="L188" s="62">
        <f t="shared" si="24"/>
        <v>47670</v>
      </c>
      <c r="M188" s="62">
        <f t="shared" si="25"/>
        <v>50394</v>
      </c>
      <c r="N188" s="62">
        <f t="shared" si="26"/>
        <v>53118</v>
      </c>
      <c r="O188" s="62">
        <f t="shared" si="27"/>
        <v>55842</v>
      </c>
      <c r="P188" s="62">
        <v>14350</v>
      </c>
      <c r="Q188" s="62">
        <v>18310</v>
      </c>
      <c r="R188" s="62">
        <v>23030</v>
      </c>
      <c r="S188" s="62">
        <v>27750</v>
      </c>
      <c r="T188" s="62">
        <v>32470</v>
      </c>
      <c r="U188" s="62">
        <v>37190</v>
      </c>
      <c r="V188" s="62">
        <v>41910</v>
      </c>
      <c r="W188" s="62">
        <v>44950</v>
      </c>
      <c r="X188" s="62">
        <f t="shared" si="28"/>
        <v>38850</v>
      </c>
      <c r="Y188" s="62">
        <f t="shared" si="29"/>
        <v>41070</v>
      </c>
      <c r="Z188" s="62">
        <f t="shared" si="30"/>
        <v>43290</v>
      </c>
      <c r="AA188" s="62">
        <f t="shared" si="31"/>
        <v>45510</v>
      </c>
      <c r="AB188">
        <v>38150</v>
      </c>
      <c r="AC188">
        <v>43600</v>
      </c>
      <c r="AD188">
        <v>49050</v>
      </c>
      <c r="AE188">
        <v>54450</v>
      </c>
      <c r="AF188">
        <v>58850</v>
      </c>
      <c r="AG188">
        <v>63200</v>
      </c>
      <c r="AH188">
        <v>67550</v>
      </c>
      <c r="AI188">
        <v>71900</v>
      </c>
      <c r="AJ188" s="62">
        <f t="shared" si="32"/>
        <v>76230</v>
      </c>
      <c r="AK188" s="62">
        <f t="shared" si="33"/>
        <v>80586</v>
      </c>
      <c r="AL188" s="62">
        <f t="shared" si="34"/>
        <v>84942</v>
      </c>
      <c r="AM188" s="62">
        <f t="shared" si="35"/>
        <v>89298</v>
      </c>
    </row>
    <row r="189" spans="1:39" x14ac:dyDescent="0.35">
      <c r="A189" s="34" t="s">
        <v>487</v>
      </c>
      <c r="B189" s="34" t="s">
        <v>99</v>
      </c>
      <c r="C189" s="34" t="s">
        <v>276</v>
      </c>
      <c r="D189" s="62">
        <v>27050</v>
      </c>
      <c r="E189" s="62">
        <v>30900</v>
      </c>
      <c r="F189" s="62">
        <v>34750</v>
      </c>
      <c r="G189" s="62">
        <v>38600</v>
      </c>
      <c r="H189" s="62">
        <v>41700</v>
      </c>
      <c r="I189" s="62">
        <v>44800</v>
      </c>
      <c r="J189" s="62">
        <v>47900</v>
      </c>
      <c r="K189" s="62">
        <v>51000</v>
      </c>
      <c r="L189" s="62">
        <f t="shared" si="24"/>
        <v>54040</v>
      </c>
      <c r="M189" s="62">
        <f t="shared" si="25"/>
        <v>57128</v>
      </c>
      <c r="N189" s="62">
        <f t="shared" si="26"/>
        <v>60216</v>
      </c>
      <c r="O189" s="62">
        <f t="shared" si="27"/>
        <v>63303.999999999993</v>
      </c>
      <c r="P189" s="62">
        <v>16250</v>
      </c>
      <c r="Q189" s="62">
        <v>18550</v>
      </c>
      <c r="R189" s="62">
        <v>23030</v>
      </c>
      <c r="S189" s="62">
        <v>27750</v>
      </c>
      <c r="T189" s="62">
        <v>32470</v>
      </c>
      <c r="U189" s="62">
        <v>37190</v>
      </c>
      <c r="V189" s="62">
        <v>41910</v>
      </c>
      <c r="W189" s="62">
        <v>46630</v>
      </c>
      <c r="X189" s="62">
        <f t="shared" si="28"/>
        <v>38850</v>
      </c>
      <c r="Y189" s="62">
        <f t="shared" si="29"/>
        <v>41070</v>
      </c>
      <c r="Z189" s="62">
        <f t="shared" si="30"/>
        <v>43290</v>
      </c>
      <c r="AA189" s="62">
        <f t="shared" si="31"/>
        <v>45510</v>
      </c>
      <c r="AB189">
        <v>43250</v>
      </c>
      <c r="AC189">
        <v>49400</v>
      </c>
      <c r="AD189">
        <v>55600</v>
      </c>
      <c r="AE189">
        <v>61750</v>
      </c>
      <c r="AF189">
        <v>66700</v>
      </c>
      <c r="AG189">
        <v>71650</v>
      </c>
      <c r="AH189">
        <v>76600</v>
      </c>
      <c r="AI189">
        <v>81550</v>
      </c>
      <c r="AJ189" s="62">
        <f t="shared" si="32"/>
        <v>86450</v>
      </c>
      <c r="AK189" s="62">
        <f t="shared" si="33"/>
        <v>91390</v>
      </c>
      <c r="AL189" s="62">
        <f t="shared" si="34"/>
        <v>96330</v>
      </c>
      <c r="AM189" s="62">
        <f t="shared" si="35"/>
        <v>101270</v>
      </c>
    </row>
    <row r="190" spans="1:39" x14ac:dyDescent="0.35">
      <c r="A190" s="34" t="s">
        <v>488</v>
      </c>
      <c r="B190" s="34" t="s">
        <v>216</v>
      </c>
      <c r="C190" s="34" t="s">
        <v>285</v>
      </c>
      <c r="D190" s="62">
        <v>23850</v>
      </c>
      <c r="E190" s="62">
        <v>27250</v>
      </c>
      <c r="F190" s="62">
        <v>30650</v>
      </c>
      <c r="G190" s="62">
        <v>34050</v>
      </c>
      <c r="H190" s="62">
        <v>36800</v>
      </c>
      <c r="I190" s="62">
        <v>39500</v>
      </c>
      <c r="J190" s="62">
        <v>42250</v>
      </c>
      <c r="K190" s="62">
        <v>44950</v>
      </c>
      <c r="L190" s="62">
        <f t="shared" si="24"/>
        <v>47670</v>
      </c>
      <c r="M190" s="62">
        <f t="shared" si="25"/>
        <v>50394</v>
      </c>
      <c r="N190" s="62">
        <f t="shared" si="26"/>
        <v>53118</v>
      </c>
      <c r="O190" s="62">
        <f t="shared" si="27"/>
        <v>55842</v>
      </c>
      <c r="P190" s="62">
        <v>14350</v>
      </c>
      <c r="Q190" s="62">
        <v>18310</v>
      </c>
      <c r="R190" s="62">
        <v>23030</v>
      </c>
      <c r="S190" s="62">
        <v>27750</v>
      </c>
      <c r="T190" s="62">
        <v>32470</v>
      </c>
      <c r="U190" s="62">
        <v>37190</v>
      </c>
      <c r="V190" s="62">
        <v>41910</v>
      </c>
      <c r="W190" s="62">
        <v>44950</v>
      </c>
      <c r="X190" s="62">
        <f t="shared" si="28"/>
        <v>38850</v>
      </c>
      <c r="Y190" s="62">
        <f t="shared" si="29"/>
        <v>41070</v>
      </c>
      <c r="Z190" s="62">
        <f t="shared" si="30"/>
        <v>43290</v>
      </c>
      <c r="AA190" s="62">
        <f t="shared" si="31"/>
        <v>45510</v>
      </c>
      <c r="AB190">
        <v>38150</v>
      </c>
      <c r="AC190">
        <v>43600</v>
      </c>
      <c r="AD190">
        <v>49050</v>
      </c>
      <c r="AE190">
        <v>54450</v>
      </c>
      <c r="AF190">
        <v>58850</v>
      </c>
      <c r="AG190">
        <v>63200</v>
      </c>
      <c r="AH190">
        <v>67550</v>
      </c>
      <c r="AI190">
        <v>71900</v>
      </c>
      <c r="AJ190" s="62">
        <f t="shared" si="32"/>
        <v>76230</v>
      </c>
      <c r="AK190" s="62">
        <f t="shared" si="33"/>
        <v>80586</v>
      </c>
      <c r="AL190" s="62">
        <f t="shared" si="34"/>
        <v>84942</v>
      </c>
      <c r="AM190" s="62">
        <f t="shared" si="35"/>
        <v>89298</v>
      </c>
    </row>
    <row r="191" spans="1:39" x14ac:dyDescent="0.35">
      <c r="A191" s="34" t="s">
        <v>489</v>
      </c>
      <c r="B191" s="34" t="s">
        <v>217</v>
      </c>
      <c r="C191" s="34" t="s">
        <v>271</v>
      </c>
      <c r="D191" s="62">
        <v>26250</v>
      </c>
      <c r="E191" s="62">
        <v>30000</v>
      </c>
      <c r="F191" s="62">
        <v>33750</v>
      </c>
      <c r="G191" s="62">
        <v>37450</v>
      </c>
      <c r="H191" s="62">
        <v>40450</v>
      </c>
      <c r="I191" s="62">
        <v>43450</v>
      </c>
      <c r="J191" s="62">
        <v>46450</v>
      </c>
      <c r="K191" s="62">
        <v>49450</v>
      </c>
      <c r="L191" s="62">
        <f t="shared" si="24"/>
        <v>52430</v>
      </c>
      <c r="M191" s="62">
        <f t="shared" si="25"/>
        <v>55426</v>
      </c>
      <c r="N191" s="62">
        <f t="shared" si="26"/>
        <v>58422</v>
      </c>
      <c r="O191" s="62">
        <f t="shared" si="27"/>
        <v>61417.999999999993</v>
      </c>
      <c r="P191" s="62">
        <v>15750</v>
      </c>
      <c r="Q191" s="62">
        <v>18310</v>
      </c>
      <c r="R191" s="62">
        <v>23030</v>
      </c>
      <c r="S191" s="62">
        <v>27750</v>
      </c>
      <c r="T191" s="62">
        <v>32470</v>
      </c>
      <c r="U191" s="62">
        <v>37190</v>
      </c>
      <c r="V191" s="62">
        <v>41910</v>
      </c>
      <c r="W191" s="62">
        <v>46630</v>
      </c>
      <c r="X191" s="62">
        <f t="shared" si="28"/>
        <v>38850</v>
      </c>
      <c r="Y191" s="62">
        <f t="shared" si="29"/>
        <v>41070</v>
      </c>
      <c r="Z191" s="62">
        <f t="shared" si="30"/>
        <v>43290</v>
      </c>
      <c r="AA191" s="62">
        <f t="shared" si="31"/>
        <v>45510</v>
      </c>
      <c r="AB191">
        <v>41950</v>
      </c>
      <c r="AC191">
        <v>47950</v>
      </c>
      <c r="AD191">
        <v>53950</v>
      </c>
      <c r="AE191">
        <v>59900</v>
      </c>
      <c r="AF191">
        <v>64700</v>
      </c>
      <c r="AG191">
        <v>69500</v>
      </c>
      <c r="AH191">
        <v>74300</v>
      </c>
      <c r="AI191">
        <v>79100</v>
      </c>
      <c r="AJ191" s="62">
        <f t="shared" si="32"/>
        <v>83860</v>
      </c>
      <c r="AK191" s="62">
        <f t="shared" si="33"/>
        <v>88652</v>
      </c>
      <c r="AL191" s="62">
        <f t="shared" si="34"/>
        <v>93444</v>
      </c>
      <c r="AM191" s="62">
        <f t="shared" si="35"/>
        <v>98236</v>
      </c>
    </row>
    <row r="192" spans="1:39" x14ac:dyDescent="0.35">
      <c r="A192" s="34" t="s">
        <v>490</v>
      </c>
      <c r="B192" s="34" t="s">
        <v>218</v>
      </c>
      <c r="C192" s="34" t="s">
        <v>276</v>
      </c>
      <c r="D192" s="62">
        <v>27050</v>
      </c>
      <c r="E192" s="62">
        <v>30900</v>
      </c>
      <c r="F192" s="62">
        <v>34750</v>
      </c>
      <c r="G192" s="62">
        <v>38600</v>
      </c>
      <c r="H192" s="62">
        <v>41700</v>
      </c>
      <c r="I192" s="62">
        <v>44800</v>
      </c>
      <c r="J192" s="62">
        <v>47900</v>
      </c>
      <c r="K192" s="62">
        <v>51000</v>
      </c>
      <c r="L192" s="62">
        <f t="shared" si="24"/>
        <v>54040</v>
      </c>
      <c r="M192" s="62">
        <f t="shared" si="25"/>
        <v>57128</v>
      </c>
      <c r="N192" s="62">
        <f t="shared" si="26"/>
        <v>60216</v>
      </c>
      <c r="O192" s="62">
        <f t="shared" si="27"/>
        <v>63303.999999999993</v>
      </c>
      <c r="P192" s="62">
        <v>16250</v>
      </c>
      <c r="Q192" s="62">
        <v>18550</v>
      </c>
      <c r="R192" s="62">
        <v>23030</v>
      </c>
      <c r="S192" s="62">
        <v>27750</v>
      </c>
      <c r="T192" s="62">
        <v>32470</v>
      </c>
      <c r="U192" s="62">
        <v>37190</v>
      </c>
      <c r="V192" s="62">
        <v>41910</v>
      </c>
      <c r="W192" s="62">
        <v>46630</v>
      </c>
      <c r="X192" s="62">
        <f t="shared" si="28"/>
        <v>38850</v>
      </c>
      <c r="Y192" s="62">
        <f t="shared" si="29"/>
        <v>41070</v>
      </c>
      <c r="Z192" s="62">
        <f t="shared" si="30"/>
        <v>43290</v>
      </c>
      <c r="AA192" s="62">
        <f t="shared" si="31"/>
        <v>45510</v>
      </c>
      <c r="AB192">
        <v>43250</v>
      </c>
      <c r="AC192">
        <v>49400</v>
      </c>
      <c r="AD192">
        <v>55600</v>
      </c>
      <c r="AE192">
        <v>61750</v>
      </c>
      <c r="AF192">
        <v>66700</v>
      </c>
      <c r="AG192">
        <v>71650</v>
      </c>
      <c r="AH192">
        <v>76600</v>
      </c>
      <c r="AI192">
        <v>81550</v>
      </c>
      <c r="AJ192" s="62">
        <f t="shared" si="32"/>
        <v>86450</v>
      </c>
      <c r="AK192" s="62">
        <f t="shared" si="33"/>
        <v>91390</v>
      </c>
      <c r="AL192" s="62">
        <f t="shared" si="34"/>
        <v>96330</v>
      </c>
      <c r="AM192" s="62">
        <f t="shared" si="35"/>
        <v>101270</v>
      </c>
    </row>
    <row r="193" spans="1:39" x14ac:dyDescent="0.35">
      <c r="A193" s="34" t="s">
        <v>491</v>
      </c>
      <c r="B193" s="34" t="s">
        <v>219</v>
      </c>
      <c r="C193" s="34" t="s">
        <v>289</v>
      </c>
      <c r="D193" s="62">
        <v>30450</v>
      </c>
      <c r="E193" s="62">
        <v>34800</v>
      </c>
      <c r="F193" s="62">
        <v>39150</v>
      </c>
      <c r="G193" s="62">
        <v>43500</v>
      </c>
      <c r="H193" s="62">
        <v>47000</v>
      </c>
      <c r="I193" s="62">
        <v>50500</v>
      </c>
      <c r="J193" s="62">
        <v>53950</v>
      </c>
      <c r="K193" s="62">
        <v>57450</v>
      </c>
      <c r="L193" s="62">
        <f t="shared" si="24"/>
        <v>60899.999999999993</v>
      </c>
      <c r="M193" s="62">
        <f t="shared" si="25"/>
        <v>64380</v>
      </c>
      <c r="N193" s="62">
        <f t="shared" si="26"/>
        <v>67860</v>
      </c>
      <c r="O193" s="62">
        <f t="shared" si="27"/>
        <v>71340</v>
      </c>
      <c r="P193" s="62">
        <v>18300</v>
      </c>
      <c r="Q193" s="62">
        <v>20900</v>
      </c>
      <c r="R193" s="62">
        <v>23500</v>
      </c>
      <c r="S193" s="62">
        <v>27750</v>
      </c>
      <c r="T193" s="62">
        <v>32470</v>
      </c>
      <c r="U193" s="62">
        <v>37190</v>
      </c>
      <c r="V193" s="62">
        <v>41910</v>
      </c>
      <c r="W193" s="62">
        <v>46630</v>
      </c>
      <c r="X193" s="62">
        <f t="shared" si="28"/>
        <v>38850</v>
      </c>
      <c r="Y193" s="62">
        <f t="shared" si="29"/>
        <v>41070</v>
      </c>
      <c r="Z193" s="62">
        <f t="shared" si="30"/>
        <v>43290</v>
      </c>
      <c r="AA193" s="62">
        <f t="shared" si="31"/>
        <v>45510</v>
      </c>
      <c r="AB193">
        <v>48750</v>
      </c>
      <c r="AC193">
        <v>55700</v>
      </c>
      <c r="AD193">
        <v>62650</v>
      </c>
      <c r="AE193">
        <v>69600</v>
      </c>
      <c r="AF193">
        <v>75200</v>
      </c>
      <c r="AG193">
        <v>80750</v>
      </c>
      <c r="AH193">
        <v>86350</v>
      </c>
      <c r="AI193">
        <v>91900</v>
      </c>
      <c r="AJ193" s="62">
        <f t="shared" si="32"/>
        <v>97440</v>
      </c>
      <c r="AK193" s="62">
        <f t="shared" si="33"/>
        <v>103008</v>
      </c>
      <c r="AL193" s="62">
        <f t="shared" si="34"/>
        <v>108576</v>
      </c>
      <c r="AM193" s="62">
        <f t="shared" si="35"/>
        <v>114144</v>
      </c>
    </row>
    <row r="194" spans="1:39" x14ac:dyDescent="0.35">
      <c r="A194" s="34" t="s">
        <v>492</v>
      </c>
      <c r="B194" s="34" t="s">
        <v>220</v>
      </c>
      <c r="C194" s="34" t="s">
        <v>292</v>
      </c>
      <c r="D194" s="62">
        <v>23850</v>
      </c>
      <c r="E194" s="62">
        <v>27250</v>
      </c>
      <c r="F194" s="62">
        <v>30650</v>
      </c>
      <c r="G194" s="62">
        <v>34050</v>
      </c>
      <c r="H194" s="62">
        <v>36800</v>
      </c>
      <c r="I194" s="62">
        <v>39500</v>
      </c>
      <c r="J194" s="62">
        <v>42250</v>
      </c>
      <c r="K194" s="62">
        <v>44950</v>
      </c>
      <c r="L194" s="62">
        <f t="shared" si="24"/>
        <v>47670</v>
      </c>
      <c r="M194" s="62">
        <f t="shared" si="25"/>
        <v>50394</v>
      </c>
      <c r="N194" s="62">
        <f t="shared" si="26"/>
        <v>53118</v>
      </c>
      <c r="O194" s="62">
        <f t="shared" si="27"/>
        <v>55842</v>
      </c>
      <c r="P194" s="62">
        <v>14350</v>
      </c>
      <c r="Q194" s="62">
        <v>18310</v>
      </c>
      <c r="R194" s="62">
        <v>23030</v>
      </c>
      <c r="S194" s="62">
        <v>27750</v>
      </c>
      <c r="T194" s="62">
        <v>32470</v>
      </c>
      <c r="U194" s="62">
        <v>37190</v>
      </c>
      <c r="V194" s="62">
        <v>41910</v>
      </c>
      <c r="W194" s="62">
        <v>44950</v>
      </c>
      <c r="X194" s="62">
        <f t="shared" si="28"/>
        <v>38850</v>
      </c>
      <c r="Y194" s="62">
        <f t="shared" si="29"/>
        <v>41070</v>
      </c>
      <c r="Z194" s="62">
        <f t="shared" si="30"/>
        <v>43290</v>
      </c>
      <c r="AA194" s="62">
        <f t="shared" si="31"/>
        <v>45510</v>
      </c>
      <c r="AB194">
        <v>38150</v>
      </c>
      <c r="AC194">
        <v>43600</v>
      </c>
      <c r="AD194">
        <v>49050</v>
      </c>
      <c r="AE194">
        <v>54450</v>
      </c>
      <c r="AF194">
        <v>58850</v>
      </c>
      <c r="AG194">
        <v>63200</v>
      </c>
      <c r="AH194">
        <v>67550</v>
      </c>
      <c r="AI194">
        <v>71900</v>
      </c>
      <c r="AJ194" s="62">
        <f t="shared" si="32"/>
        <v>76230</v>
      </c>
      <c r="AK194" s="62">
        <f t="shared" si="33"/>
        <v>80586</v>
      </c>
      <c r="AL194" s="62">
        <f t="shared" si="34"/>
        <v>84942</v>
      </c>
      <c r="AM194" s="62">
        <f t="shared" si="35"/>
        <v>89298</v>
      </c>
    </row>
    <row r="195" spans="1:39" x14ac:dyDescent="0.35">
      <c r="A195" s="34" t="s">
        <v>493</v>
      </c>
      <c r="B195" s="34" t="s">
        <v>221</v>
      </c>
      <c r="C195" s="34" t="s">
        <v>283</v>
      </c>
      <c r="D195" s="62">
        <v>23850</v>
      </c>
      <c r="E195" s="62">
        <v>27250</v>
      </c>
      <c r="F195" s="62">
        <v>30650</v>
      </c>
      <c r="G195" s="62">
        <v>34050</v>
      </c>
      <c r="H195" s="62">
        <v>36800</v>
      </c>
      <c r="I195" s="62">
        <v>39500</v>
      </c>
      <c r="J195" s="62">
        <v>42250</v>
      </c>
      <c r="K195" s="62">
        <v>44950</v>
      </c>
      <c r="L195" s="62">
        <f t="shared" ref="L195:L255" si="36">G195*1.4</f>
        <v>47670</v>
      </c>
      <c r="M195" s="62">
        <f t="shared" ref="M195:M255" si="37">G195*1.48</f>
        <v>50394</v>
      </c>
      <c r="N195" s="62">
        <f t="shared" ref="N195:N255" si="38">G195*1.56</f>
        <v>53118</v>
      </c>
      <c r="O195" s="62">
        <f t="shared" ref="O195:O255" si="39">G195*1.64</f>
        <v>55842</v>
      </c>
      <c r="P195" s="62">
        <v>14350</v>
      </c>
      <c r="Q195" s="62">
        <v>18310</v>
      </c>
      <c r="R195" s="62">
        <v>23030</v>
      </c>
      <c r="S195" s="62">
        <v>27750</v>
      </c>
      <c r="T195" s="62">
        <v>32470</v>
      </c>
      <c r="U195" s="62">
        <v>37190</v>
      </c>
      <c r="V195" s="62">
        <v>41910</v>
      </c>
      <c r="W195" s="62">
        <v>44950</v>
      </c>
      <c r="X195" s="62">
        <f t="shared" ref="X195:X255" si="40">S195*1.4</f>
        <v>38850</v>
      </c>
      <c r="Y195" s="62">
        <f t="shared" ref="Y195:Y255" si="41">S195*1.48</f>
        <v>41070</v>
      </c>
      <c r="Z195" s="62">
        <f t="shared" ref="Z195:Z255" si="42">S195*1.56</f>
        <v>43290</v>
      </c>
      <c r="AA195" s="62">
        <f t="shared" ref="AA195:AA255" si="43">S195*1.64</f>
        <v>45510</v>
      </c>
      <c r="AB195">
        <v>38150</v>
      </c>
      <c r="AC195">
        <v>43600</v>
      </c>
      <c r="AD195">
        <v>49050</v>
      </c>
      <c r="AE195">
        <v>54450</v>
      </c>
      <c r="AF195">
        <v>58850</v>
      </c>
      <c r="AG195">
        <v>63200</v>
      </c>
      <c r="AH195">
        <v>67550</v>
      </c>
      <c r="AI195">
        <v>71900</v>
      </c>
      <c r="AJ195" s="62">
        <f t="shared" ref="AJ195:AJ255" si="44">AE195*1.4</f>
        <v>76230</v>
      </c>
      <c r="AK195" s="62">
        <f t="shared" ref="AK195:AK255" si="45">AE195*1.48</f>
        <v>80586</v>
      </c>
      <c r="AL195" s="62">
        <f t="shared" ref="AL195:AL255" si="46">AE195*1.56</f>
        <v>84942</v>
      </c>
      <c r="AM195" s="62">
        <f t="shared" ref="AM195:AM255" si="47">AE195*1.64</f>
        <v>89298</v>
      </c>
    </row>
    <row r="196" spans="1:39" x14ac:dyDescent="0.35">
      <c r="A196" s="34" t="s">
        <v>494</v>
      </c>
      <c r="B196" s="34" t="s">
        <v>222</v>
      </c>
      <c r="C196" s="34" t="s">
        <v>272</v>
      </c>
      <c r="D196" s="62">
        <v>24200</v>
      </c>
      <c r="E196" s="62">
        <v>27650</v>
      </c>
      <c r="F196" s="62">
        <v>31100</v>
      </c>
      <c r="G196" s="62">
        <v>34550</v>
      </c>
      <c r="H196" s="62">
        <v>37350</v>
      </c>
      <c r="I196" s="62">
        <v>40100</v>
      </c>
      <c r="J196" s="62">
        <v>42850</v>
      </c>
      <c r="K196" s="62">
        <v>45650</v>
      </c>
      <c r="L196" s="62">
        <f t="shared" si="36"/>
        <v>48370</v>
      </c>
      <c r="M196" s="62">
        <f t="shared" si="37"/>
        <v>51134</v>
      </c>
      <c r="N196" s="62">
        <f t="shared" si="38"/>
        <v>53898</v>
      </c>
      <c r="O196" s="62">
        <f t="shared" si="39"/>
        <v>56662</v>
      </c>
      <c r="P196" s="62">
        <v>14550</v>
      </c>
      <c r="Q196" s="62">
        <v>18310</v>
      </c>
      <c r="R196" s="62">
        <v>23030</v>
      </c>
      <c r="S196" s="62">
        <v>27750</v>
      </c>
      <c r="T196" s="62">
        <v>32470</v>
      </c>
      <c r="U196" s="62">
        <v>37190</v>
      </c>
      <c r="V196" s="62">
        <v>41910</v>
      </c>
      <c r="W196" s="62">
        <v>45650</v>
      </c>
      <c r="X196" s="62">
        <f t="shared" si="40"/>
        <v>38850</v>
      </c>
      <c r="Y196" s="62">
        <f t="shared" si="41"/>
        <v>41070</v>
      </c>
      <c r="Z196" s="62">
        <f t="shared" si="42"/>
        <v>43290</v>
      </c>
      <c r="AA196" s="62">
        <f t="shared" si="43"/>
        <v>45510</v>
      </c>
      <c r="AB196">
        <v>38750</v>
      </c>
      <c r="AC196">
        <v>44250</v>
      </c>
      <c r="AD196">
        <v>49800</v>
      </c>
      <c r="AE196">
        <v>55300</v>
      </c>
      <c r="AF196">
        <v>59750</v>
      </c>
      <c r="AG196">
        <v>64150</v>
      </c>
      <c r="AH196">
        <v>68600</v>
      </c>
      <c r="AI196">
        <v>73000</v>
      </c>
      <c r="AJ196" s="62">
        <f t="shared" si="44"/>
        <v>77420</v>
      </c>
      <c r="AK196" s="62">
        <f t="shared" si="45"/>
        <v>81844</v>
      </c>
      <c r="AL196" s="62">
        <f t="shared" si="46"/>
        <v>86268</v>
      </c>
      <c r="AM196" s="62">
        <f t="shared" si="47"/>
        <v>90692</v>
      </c>
    </row>
    <row r="197" spans="1:39" x14ac:dyDescent="0.35">
      <c r="A197" s="34" t="s">
        <v>495</v>
      </c>
      <c r="B197" s="34" t="s">
        <v>223</v>
      </c>
      <c r="C197" s="34" t="s">
        <v>274</v>
      </c>
      <c r="D197" s="62">
        <v>24000</v>
      </c>
      <c r="E197" s="62">
        <v>27400</v>
      </c>
      <c r="F197" s="62">
        <v>30850</v>
      </c>
      <c r="G197" s="62">
        <v>34250</v>
      </c>
      <c r="H197" s="62">
        <v>37000</v>
      </c>
      <c r="I197" s="62">
        <v>39750</v>
      </c>
      <c r="J197" s="62">
        <v>42500</v>
      </c>
      <c r="K197" s="62">
        <v>45250</v>
      </c>
      <c r="L197" s="62">
        <f t="shared" si="36"/>
        <v>47950</v>
      </c>
      <c r="M197" s="62">
        <f t="shared" si="37"/>
        <v>50690</v>
      </c>
      <c r="N197" s="62">
        <f t="shared" si="38"/>
        <v>53430</v>
      </c>
      <c r="O197" s="62">
        <f t="shared" si="39"/>
        <v>56170</v>
      </c>
      <c r="P197" s="62">
        <v>14400</v>
      </c>
      <c r="Q197" s="62">
        <v>18310</v>
      </c>
      <c r="R197" s="62">
        <v>23030</v>
      </c>
      <c r="S197" s="62">
        <v>27750</v>
      </c>
      <c r="T197" s="62">
        <v>32470</v>
      </c>
      <c r="U197" s="62">
        <v>37190</v>
      </c>
      <c r="V197" s="62">
        <v>41910</v>
      </c>
      <c r="W197" s="62">
        <v>45250</v>
      </c>
      <c r="X197" s="62">
        <f t="shared" si="40"/>
        <v>38850</v>
      </c>
      <c r="Y197" s="62">
        <f t="shared" si="41"/>
        <v>41070</v>
      </c>
      <c r="Z197" s="62">
        <f t="shared" si="42"/>
        <v>43290</v>
      </c>
      <c r="AA197" s="62">
        <f t="shared" si="43"/>
        <v>45510</v>
      </c>
      <c r="AB197">
        <v>38400</v>
      </c>
      <c r="AC197">
        <v>43850</v>
      </c>
      <c r="AD197">
        <v>49350</v>
      </c>
      <c r="AE197">
        <v>54800</v>
      </c>
      <c r="AF197">
        <v>59200</v>
      </c>
      <c r="AG197">
        <v>63600</v>
      </c>
      <c r="AH197">
        <v>68000</v>
      </c>
      <c r="AI197">
        <v>72350</v>
      </c>
      <c r="AJ197" s="62">
        <f t="shared" si="44"/>
        <v>76720</v>
      </c>
      <c r="AK197" s="62">
        <f t="shared" si="45"/>
        <v>81104</v>
      </c>
      <c r="AL197" s="62">
        <f t="shared" si="46"/>
        <v>85488</v>
      </c>
      <c r="AM197" s="62">
        <f t="shared" si="47"/>
        <v>89872</v>
      </c>
    </row>
    <row r="198" spans="1:39" x14ac:dyDescent="0.35">
      <c r="A198" s="34" t="s">
        <v>496</v>
      </c>
      <c r="B198" s="34" t="s">
        <v>101</v>
      </c>
      <c r="C198" s="34" t="s">
        <v>276</v>
      </c>
      <c r="D198" s="62">
        <v>31750</v>
      </c>
      <c r="E198" s="62">
        <v>36300</v>
      </c>
      <c r="F198" s="62">
        <v>40850</v>
      </c>
      <c r="G198" s="62">
        <v>45350</v>
      </c>
      <c r="H198" s="62">
        <v>49000</v>
      </c>
      <c r="I198" s="62">
        <v>52650</v>
      </c>
      <c r="J198" s="62">
        <v>56250</v>
      </c>
      <c r="K198" s="62">
        <v>59900</v>
      </c>
      <c r="L198" s="62">
        <f t="shared" si="36"/>
        <v>63489.999999999993</v>
      </c>
      <c r="M198" s="62">
        <f t="shared" si="37"/>
        <v>67118</v>
      </c>
      <c r="N198" s="62">
        <f t="shared" si="38"/>
        <v>70746</v>
      </c>
      <c r="O198" s="62">
        <f t="shared" si="39"/>
        <v>74374</v>
      </c>
      <c r="P198" s="62">
        <v>19050</v>
      </c>
      <c r="Q198" s="62">
        <v>21800</v>
      </c>
      <c r="R198" s="62">
        <v>24500</v>
      </c>
      <c r="S198" s="62">
        <v>27750</v>
      </c>
      <c r="T198" s="62">
        <v>32470</v>
      </c>
      <c r="U198" s="62">
        <v>37190</v>
      </c>
      <c r="V198" s="62">
        <v>41910</v>
      </c>
      <c r="W198" s="62">
        <v>46630</v>
      </c>
      <c r="X198" s="62">
        <f t="shared" si="40"/>
        <v>38850</v>
      </c>
      <c r="Y198" s="62">
        <f t="shared" si="41"/>
        <v>41070</v>
      </c>
      <c r="Z198" s="62">
        <f t="shared" si="42"/>
        <v>43290</v>
      </c>
      <c r="AA198" s="62">
        <f t="shared" si="43"/>
        <v>45510</v>
      </c>
      <c r="AB198">
        <v>50800</v>
      </c>
      <c r="AC198">
        <v>58050</v>
      </c>
      <c r="AD198">
        <v>65300</v>
      </c>
      <c r="AE198">
        <v>72550</v>
      </c>
      <c r="AF198">
        <v>78400</v>
      </c>
      <c r="AG198">
        <v>84200</v>
      </c>
      <c r="AH198">
        <v>90000</v>
      </c>
      <c r="AI198">
        <v>95800</v>
      </c>
      <c r="AJ198" s="62">
        <f t="shared" si="44"/>
        <v>101570</v>
      </c>
      <c r="AK198" s="62">
        <f t="shared" si="45"/>
        <v>107374</v>
      </c>
      <c r="AL198" s="62">
        <f t="shared" si="46"/>
        <v>113178</v>
      </c>
      <c r="AM198" s="62">
        <f t="shared" si="47"/>
        <v>118982</v>
      </c>
    </row>
    <row r="199" spans="1:39" x14ac:dyDescent="0.35">
      <c r="A199" s="34" t="s">
        <v>497</v>
      </c>
      <c r="B199" s="34" t="s">
        <v>87</v>
      </c>
      <c r="C199" s="34" t="s">
        <v>284</v>
      </c>
      <c r="D199" s="62">
        <v>26950</v>
      </c>
      <c r="E199" s="62">
        <v>30800</v>
      </c>
      <c r="F199" s="62">
        <v>34650</v>
      </c>
      <c r="G199" s="62">
        <v>38450</v>
      </c>
      <c r="H199" s="62">
        <v>41550</v>
      </c>
      <c r="I199" s="62">
        <v>44650</v>
      </c>
      <c r="J199" s="62">
        <v>47700</v>
      </c>
      <c r="K199" s="62">
        <v>50800</v>
      </c>
      <c r="L199" s="62">
        <f t="shared" si="36"/>
        <v>53830</v>
      </c>
      <c r="M199" s="62">
        <f t="shared" si="37"/>
        <v>56906</v>
      </c>
      <c r="N199" s="62">
        <f t="shared" si="38"/>
        <v>59982</v>
      </c>
      <c r="O199" s="62">
        <f t="shared" si="39"/>
        <v>63057.999999999993</v>
      </c>
      <c r="P199" s="62">
        <v>16150</v>
      </c>
      <c r="Q199" s="62">
        <v>18450</v>
      </c>
      <c r="R199" s="62">
        <v>23030</v>
      </c>
      <c r="S199" s="62">
        <v>27750</v>
      </c>
      <c r="T199" s="62">
        <v>32470</v>
      </c>
      <c r="U199" s="62">
        <v>37190</v>
      </c>
      <c r="V199" s="62">
        <v>41910</v>
      </c>
      <c r="W199" s="62">
        <v>46630</v>
      </c>
      <c r="X199" s="62">
        <f t="shared" si="40"/>
        <v>38850</v>
      </c>
      <c r="Y199" s="62">
        <f t="shared" si="41"/>
        <v>41070</v>
      </c>
      <c r="Z199" s="62">
        <f t="shared" si="42"/>
        <v>43290</v>
      </c>
      <c r="AA199" s="62">
        <f t="shared" si="43"/>
        <v>45510</v>
      </c>
      <c r="AB199">
        <v>43050</v>
      </c>
      <c r="AC199">
        <v>49200</v>
      </c>
      <c r="AD199">
        <v>55350</v>
      </c>
      <c r="AE199">
        <v>61500</v>
      </c>
      <c r="AF199">
        <v>66450</v>
      </c>
      <c r="AG199">
        <v>71350</v>
      </c>
      <c r="AH199">
        <v>76300</v>
      </c>
      <c r="AI199">
        <v>81200</v>
      </c>
      <c r="AJ199" s="62">
        <f t="shared" si="44"/>
        <v>86100</v>
      </c>
      <c r="AK199" s="62">
        <f t="shared" si="45"/>
        <v>91020</v>
      </c>
      <c r="AL199" s="62">
        <f t="shared" si="46"/>
        <v>95940</v>
      </c>
      <c r="AM199" s="62">
        <f t="shared" si="47"/>
        <v>100860</v>
      </c>
    </row>
    <row r="200" spans="1:39" x14ac:dyDescent="0.35">
      <c r="A200" s="34" t="s">
        <v>498</v>
      </c>
      <c r="B200" s="34" t="s">
        <v>224</v>
      </c>
      <c r="C200" s="34" t="s">
        <v>290</v>
      </c>
      <c r="D200" s="62">
        <v>34100</v>
      </c>
      <c r="E200" s="62">
        <v>39000</v>
      </c>
      <c r="F200" s="62">
        <v>43850</v>
      </c>
      <c r="G200" s="62">
        <v>48700</v>
      </c>
      <c r="H200" s="62">
        <v>52600</v>
      </c>
      <c r="I200" s="62">
        <v>56500</v>
      </c>
      <c r="J200" s="62">
        <v>60400</v>
      </c>
      <c r="K200" s="62">
        <v>64300</v>
      </c>
      <c r="L200" s="62">
        <f t="shared" si="36"/>
        <v>68180</v>
      </c>
      <c r="M200" s="62">
        <f t="shared" si="37"/>
        <v>72076</v>
      </c>
      <c r="N200" s="62">
        <f t="shared" si="38"/>
        <v>75972</v>
      </c>
      <c r="O200" s="62">
        <f t="shared" si="39"/>
        <v>79868</v>
      </c>
      <c r="P200" s="62">
        <v>20450</v>
      </c>
      <c r="Q200" s="62">
        <v>23400</v>
      </c>
      <c r="R200" s="62">
        <v>26300</v>
      </c>
      <c r="S200" s="62">
        <v>29200</v>
      </c>
      <c r="T200" s="62">
        <v>32470</v>
      </c>
      <c r="U200" s="62">
        <v>37190</v>
      </c>
      <c r="V200" s="62">
        <v>41910</v>
      </c>
      <c r="W200" s="62">
        <v>46630</v>
      </c>
      <c r="X200" s="62">
        <f t="shared" si="40"/>
        <v>40880</v>
      </c>
      <c r="Y200" s="62">
        <f t="shared" si="41"/>
        <v>43216</v>
      </c>
      <c r="Z200" s="62">
        <f t="shared" si="42"/>
        <v>45552</v>
      </c>
      <c r="AA200" s="62">
        <f t="shared" si="43"/>
        <v>47888</v>
      </c>
      <c r="AB200">
        <v>54550</v>
      </c>
      <c r="AC200">
        <v>62350</v>
      </c>
      <c r="AD200">
        <v>70150</v>
      </c>
      <c r="AE200">
        <v>77900</v>
      </c>
      <c r="AF200">
        <v>84150</v>
      </c>
      <c r="AG200">
        <v>90400</v>
      </c>
      <c r="AH200">
        <v>96600</v>
      </c>
      <c r="AI200">
        <v>102850</v>
      </c>
      <c r="AJ200" s="62">
        <f t="shared" si="44"/>
        <v>109060</v>
      </c>
      <c r="AK200" s="62">
        <f t="shared" si="45"/>
        <v>115292</v>
      </c>
      <c r="AL200" s="62">
        <f t="shared" si="46"/>
        <v>121524</v>
      </c>
      <c r="AM200" s="62">
        <f t="shared" si="47"/>
        <v>127755.99999999999</v>
      </c>
    </row>
    <row r="201" spans="1:39" x14ac:dyDescent="0.35">
      <c r="A201" s="34" t="s">
        <v>499</v>
      </c>
      <c r="B201" s="34" t="s">
        <v>225</v>
      </c>
      <c r="C201" s="34" t="s">
        <v>286</v>
      </c>
      <c r="D201" s="62">
        <v>23850</v>
      </c>
      <c r="E201" s="62">
        <v>27250</v>
      </c>
      <c r="F201" s="62">
        <v>30650</v>
      </c>
      <c r="G201" s="62">
        <v>34050</v>
      </c>
      <c r="H201" s="62">
        <v>36800</v>
      </c>
      <c r="I201" s="62">
        <v>39500</v>
      </c>
      <c r="J201" s="62">
        <v>42250</v>
      </c>
      <c r="K201" s="62">
        <v>44950</v>
      </c>
      <c r="L201" s="62">
        <f t="shared" si="36"/>
        <v>47670</v>
      </c>
      <c r="M201" s="62">
        <f t="shared" si="37"/>
        <v>50394</v>
      </c>
      <c r="N201" s="62">
        <f t="shared" si="38"/>
        <v>53118</v>
      </c>
      <c r="O201" s="62">
        <f t="shared" si="39"/>
        <v>55842</v>
      </c>
      <c r="P201" s="62">
        <v>14350</v>
      </c>
      <c r="Q201" s="62">
        <v>18310</v>
      </c>
      <c r="R201" s="62">
        <v>23030</v>
      </c>
      <c r="S201" s="62">
        <v>27750</v>
      </c>
      <c r="T201" s="62">
        <v>32470</v>
      </c>
      <c r="U201" s="62">
        <v>37190</v>
      </c>
      <c r="V201" s="62">
        <v>41910</v>
      </c>
      <c r="W201" s="62">
        <v>44950</v>
      </c>
      <c r="X201" s="62">
        <f t="shared" si="40"/>
        <v>38850</v>
      </c>
      <c r="Y201" s="62">
        <f t="shared" si="41"/>
        <v>41070</v>
      </c>
      <c r="Z201" s="62">
        <f t="shared" si="42"/>
        <v>43290</v>
      </c>
      <c r="AA201" s="62">
        <f t="shared" si="43"/>
        <v>45510</v>
      </c>
      <c r="AB201">
        <v>38150</v>
      </c>
      <c r="AC201">
        <v>43600</v>
      </c>
      <c r="AD201">
        <v>49050</v>
      </c>
      <c r="AE201">
        <v>54450</v>
      </c>
      <c r="AF201">
        <v>58850</v>
      </c>
      <c r="AG201">
        <v>63200</v>
      </c>
      <c r="AH201">
        <v>67550</v>
      </c>
      <c r="AI201">
        <v>71900</v>
      </c>
      <c r="AJ201" s="62">
        <f t="shared" si="44"/>
        <v>76230</v>
      </c>
      <c r="AK201" s="62">
        <f t="shared" si="45"/>
        <v>80586</v>
      </c>
      <c r="AL201" s="62">
        <f t="shared" si="46"/>
        <v>84942</v>
      </c>
      <c r="AM201" s="62">
        <f t="shared" si="47"/>
        <v>89298</v>
      </c>
    </row>
    <row r="202" spans="1:39" x14ac:dyDescent="0.35">
      <c r="A202" s="34" t="s">
        <v>500</v>
      </c>
      <c r="B202" s="34" t="s">
        <v>226</v>
      </c>
      <c r="C202" s="34" t="s">
        <v>271</v>
      </c>
      <c r="D202" s="62">
        <v>24550</v>
      </c>
      <c r="E202" s="62">
        <v>28050</v>
      </c>
      <c r="F202" s="62">
        <v>31550</v>
      </c>
      <c r="G202" s="62">
        <v>35050</v>
      </c>
      <c r="H202" s="62">
        <v>37900</v>
      </c>
      <c r="I202" s="62">
        <v>40700</v>
      </c>
      <c r="J202" s="62">
        <v>43500</v>
      </c>
      <c r="K202" s="62">
        <v>46300</v>
      </c>
      <c r="L202" s="62">
        <f t="shared" si="36"/>
        <v>49070</v>
      </c>
      <c r="M202" s="62">
        <f t="shared" si="37"/>
        <v>51874</v>
      </c>
      <c r="N202" s="62">
        <f t="shared" si="38"/>
        <v>54678</v>
      </c>
      <c r="O202" s="62">
        <f t="shared" si="39"/>
        <v>57482</v>
      </c>
      <c r="P202" s="62">
        <v>14750</v>
      </c>
      <c r="Q202" s="62">
        <v>18310</v>
      </c>
      <c r="R202" s="62">
        <v>23030</v>
      </c>
      <c r="S202" s="62">
        <v>27750</v>
      </c>
      <c r="T202" s="62">
        <v>32470</v>
      </c>
      <c r="U202" s="62">
        <v>37190</v>
      </c>
      <c r="V202" s="62">
        <v>41910</v>
      </c>
      <c r="W202" s="62">
        <v>46300</v>
      </c>
      <c r="X202" s="62">
        <f t="shared" si="40"/>
        <v>38850</v>
      </c>
      <c r="Y202" s="62">
        <f t="shared" si="41"/>
        <v>41070</v>
      </c>
      <c r="Z202" s="62">
        <f t="shared" si="42"/>
        <v>43290</v>
      </c>
      <c r="AA202" s="62">
        <f t="shared" si="43"/>
        <v>45510</v>
      </c>
      <c r="AB202">
        <v>39300</v>
      </c>
      <c r="AC202">
        <v>44900</v>
      </c>
      <c r="AD202">
        <v>50500</v>
      </c>
      <c r="AE202">
        <v>56100</v>
      </c>
      <c r="AF202">
        <v>60600</v>
      </c>
      <c r="AG202">
        <v>65100</v>
      </c>
      <c r="AH202">
        <v>69600</v>
      </c>
      <c r="AI202">
        <v>74100</v>
      </c>
      <c r="AJ202" s="62">
        <f t="shared" si="44"/>
        <v>78540</v>
      </c>
      <c r="AK202" s="62">
        <f t="shared" si="45"/>
        <v>83028</v>
      </c>
      <c r="AL202" s="62">
        <f t="shared" si="46"/>
        <v>87516</v>
      </c>
      <c r="AM202" s="62">
        <f t="shared" si="47"/>
        <v>92004</v>
      </c>
    </row>
    <row r="203" spans="1:39" x14ac:dyDescent="0.35">
      <c r="A203" s="34" t="s">
        <v>501</v>
      </c>
      <c r="B203" s="34" t="s">
        <v>227</v>
      </c>
      <c r="C203" s="34" t="s">
        <v>273</v>
      </c>
      <c r="D203" s="62">
        <v>23850</v>
      </c>
      <c r="E203" s="62">
        <v>27250</v>
      </c>
      <c r="F203" s="62">
        <v>30650</v>
      </c>
      <c r="G203" s="62">
        <v>34050</v>
      </c>
      <c r="H203" s="62">
        <v>36800</v>
      </c>
      <c r="I203" s="62">
        <v>39500</v>
      </c>
      <c r="J203" s="62">
        <v>42250</v>
      </c>
      <c r="K203" s="62">
        <v>44950</v>
      </c>
      <c r="L203" s="62">
        <f t="shared" si="36"/>
        <v>47670</v>
      </c>
      <c r="M203" s="62">
        <f t="shared" si="37"/>
        <v>50394</v>
      </c>
      <c r="N203" s="62">
        <f t="shared" si="38"/>
        <v>53118</v>
      </c>
      <c r="O203" s="62">
        <f t="shared" si="39"/>
        <v>55842</v>
      </c>
      <c r="P203" s="62">
        <v>14350</v>
      </c>
      <c r="Q203" s="62">
        <v>18310</v>
      </c>
      <c r="R203" s="62">
        <v>23030</v>
      </c>
      <c r="S203" s="62">
        <v>27750</v>
      </c>
      <c r="T203" s="62">
        <v>32470</v>
      </c>
      <c r="U203" s="62">
        <v>37190</v>
      </c>
      <c r="V203" s="62">
        <v>41910</v>
      </c>
      <c r="W203" s="62">
        <v>44950</v>
      </c>
      <c r="X203" s="62">
        <f t="shared" si="40"/>
        <v>38850</v>
      </c>
      <c r="Y203" s="62">
        <f t="shared" si="41"/>
        <v>41070</v>
      </c>
      <c r="Z203" s="62">
        <f t="shared" si="42"/>
        <v>43290</v>
      </c>
      <c r="AA203" s="62">
        <f t="shared" si="43"/>
        <v>45510</v>
      </c>
      <c r="AB203">
        <v>38150</v>
      </c>
      <c r="AC203">
        <v>43600</v>
      </c>
      <c r="AD203">
        <v>49050</v>
      </c>
      <c r="AE203">
        <v>54450</v>
      </c>
      <c r="AF203">
        <v>58850</v>
      </c>
      <c r="AG203">
        <v>63200</v>
      </c>
      <c r="AH203">
        <v>67550</v>
      </c>
      <c r="AI203">
        <v>71900</v>
      </c>
      <c r="AJ203" s="62">
        <f t="shared" si="44"/>
        <v>76230</v>
      </c>
      <c r="AK203" s="62">
        <f t="shared" si="45"/>
        <v>80586</v>
      </c>
      <c r="AL203" s="62">
        <f t="shared" si="46"/>
        <v>84942</v>
      </c>
      <c r="AM203" s="62">
        <f t="shared" si="47"/>
        <v>89298</v>
      </c>
    </row>
    <row r="204" spans="1:39" x14ac:dyDescent="0.35">
      <c r="A204" s="34" t="s">
        <v>502</v>
      </c>
      <c r="B204" s="34" t="s">
        <v>228</v>
      </c>
      <c r="C204" s="34" t="s">
        <v>273</v>
      </c>
      <c r="D204" s="62">
        <v>23850</v>
      </c>
      <c r="E204" s="62">
        <v>27250</v>
      </c>
      <c r="F204" s="62">
        <v>30650</v>
      </c>
      <c r="G204" s="62">
        <v>34050</v>
      </c>
      <c r="H204" s="62">
        <v>36800</v>
      </c>
      <c r="I204" s="62">
        <v>39500</v>
      </c>
      <c r="J204" s="62">
        <v>42250</v>
      </c>
      <c r="K204" s="62">
        <v>44950</v>
      </c>
      <c r="L204" s="62">
        <f t="shared" si="36"/>
        <v>47670</v>
      </c>
      <c r="M204" s="62">
        <f t="shared" si="37"/>
        <v>50394</v>
      </c>
      <c r="N204" s="62">
        <f t="shared" si="38"/>
        <v>53118</v>
      </c>
      <c r="O204" s="62">
        <f t="shared" si="39"/>
        <v>55842</v>
      </c>
      <c r="P204" s="62">
        <v>14350</v>
      </c>
      <c r="Q204" s="62">
        <v>18310</v>
      </c>
      <c r="R204" s="62">
        <v>23030</v>
      </c>
      <c r="S204" s="62">
        <v>27750</v>
      </c>
      <c r="T204" s="62">
        <v>32470</v>
      </c>
      <c r="U204" s="62">
        <v>37190</v>
      </c>
      <c r="V204" s="62">
        <v>41910</v>
      </c>
      <c r="W204" s="62">
        <v>44950</v>
      </c>
      <c r="X204" s="62">
        <f t="shared" si="40"/>
        <v>38850</v>
      </c>
      <c r="Y204" s="62">
        <f t="shared" si="41"/>
        <v>41070</v>
      </c>
      <c r="Z204" s="62">
        <f t="shared" si="42"/>
        <v>43290</v>
      </c>
      <c r="AA204" s="62">
        <f t="shared" si="43"/>
        <v>45510</v>
      </c>
      <c r="AB204">
        <v>38150</v>
      </c>
      <c r="AC204">
        <v>43600</v>
      </c>
      <c r="AD204">
        <v>49050</v>
      </c>
      <c r="AE204">
        <v>54450</v>
      </c>
      <c r="AF204">
        <v>58850</v>
      </c>
      <c r="AG204">
        <v>63200</v>
      </c>
      <c r="AH204">
        <v>67550</v>
      </c>
      <c r="AI204">
        <v>71900</v>
      </c>
      <c r="AJ204" s="62">
        <f t="shared" si="44"/>
        <v>76230</v>
      </c>
      <c r="AK204" s="62">
        <f t="shared" si="45"/>
        <v>80586</v>
      </c>
      <c r="AL204" s="62">
        <f t="shared" si="46"/>
        <v>84942</v>
      </c>
      <c r="AM204" s="62">
        <f t="shared" si="47"/>
        <v>89298</v>
      </c>
    </row>
    <row r="205" spans="1:39" x14ac:dyDescent="0.35">
      <c r="A205" s="34" t="s">
        <v>503</v>
      </c>
      <c r="B205" s="34" t="s">
        <v>229</v>
      </c>
      <c r="C205" s="34" t="s">
        <v>273</v>
      </c>
      <c r="D205" s="62">
        <v>23850</v>
      </c>
      <c r="E205" s="62">
        <v>27250</v>
      </c>
      <c r="F205" s="62">
        <v>30650</v>
      </c>
      <c r="G205" s="62">
        <v>34050</v>
      </c>
      <c r="H205" s="62">
        <v>36800</v>
      </c>
      <c r="I205" s="62">
        <v>39500</v>
      </c>
      <c r="J205" s="62">
        <v>42250</v>
      </c>
      <c r="K205" s="62">
        <v>44950</v>
      </c>
      <c r="L205" s="62">
        <f t="shared" si="36"/>
        <v>47670</v>
      </c>
      <c r="M205" s="62">
        <f t="shared" si="37"/>
        <v>50394</v>
      </c>
      <c r="N205" s="62">
        <f t="shared" si="38"/>
        <v>53118</v>
      </c>
      <c r="O205" s="62">
        <f t="shared" si="39"/>
        <v>55842</v>
      </c>
      <c r="P205" s="62">
        <v>14350</v>
      </c>
      <c r="Q205" s="62">
        <v>18310</v>
      </c>
      <c r="R205" s="62">
        <v>23030</v>
      </c>
      <c r="S205" s="62">
        <v>27750</v>
      </c>
      <c r="T205" s="62">
        <v>32470</v>
      </c>
      <c r="U205" s="62">
        <v>37190</v>
      </c>
      <c r="V205" s="62">
        <v>41910</v>
      </c>
      <c r="W205" s="62">
        <v>44950</v>
      </c>
      <c r="X205" s="62">
        <f t="shared" si="40"/>
        <v>38850</v>
      </c>
      <c r="Y205" s="62">
        <f t="shared" si="41"/>
        <v>41070</v>
      </c>
      <c r="Z205" s="62">
        <f t="shared" si="42"/>
        <v>43290</v>
      </c>
      <c r="AA205" s="62">
        <f t="shared" si="43"/>
        <v>45510</v>
      </c>
      <c r="AB205">
        <v>38150</v>
      </c>
      <c r="AC205">
        <v>43600</v>
      </c>
      <c r="AD205">
        <v>49050</v>
      </c>
      <c r="AE205">
        <v>54450</v>
      </c>
      <c r="AF205">
        <v>58850</v>
      </c>
      <c r="AG205">
        <v>63200</v>
      </c>
      <c r="AH205">
        <v>67550</v>
      </c>
      <c r="AI205">
        <v>71900</v>
      </c>
      <c r="AJ205" s="62">
        <f t="shared" si="44"/>
        <v>76230</v>
      </c>
      <c r="AK205" s="62">
        <f t="shared" si="45"/>
        <v>80586</v>
      </c>
      <c r="AL205" s="62">
        <f t="shared" si="46"/>
        <v>84942</v>
      </c>
      <c r="AM205" s="62">
        <f t="shared" si="47"/>
        <v>89298</v>
      </c>
    </row>
    <row r="206" spans="1:39" x14ac:dyDescent="0.35">
      <c r="A206" s="34" t="s">
        <v>504</v>
      </c>
      <c r="B206" s="34" t="s">
        <v>230</v>
      </c>
      <c r="C206" s="34" t="s">
        <v>274</v>
      </c>
      <c r="D206" s="62">
        <v>27150</v>
      </c>
      <c r="E206" s="62">
        <v>31000</v>
      </c>
      <c r="F206" s="62">
        <v>34900</v>
      </c>
      <c r="G206" s="62">
        <v>38750</v>
      </c>
      <c r="H206" s="62">
        <v>41850</v>
      </c>
      <c r="I206" s="62">
        <v>44950</v>
      </c>
      <c r="J206" s="62">
        <v>48050</v>
      </c>
      <c r="K206" s="62">
        <v>51150</v>
      </c>
      <c r="L206" s="62">
        <f t="shared" si="36"/>
        <v>54250</v>
      </c>
      <c r="M206" s="62">
        <f t="shared" si="37"/>
        <v>57350</v>
      </c>
      <c r="N206" s="62">
        <f t="shared" si="38"/>
        <v>60450</v>
      </c>
      <c r="O206" s="62">
        <f t="shared" si="39"/>
        <v>63549.999999999993</v>
      </c>
      <c r="P206" s="62">
        <v>16300</v>
      </c>
      <c r="Q206" s="62">
        <v>18600</v>
      </c>
      <c r="R206" s="62">
        <v>23030</v>
      </c>
      <c r="S206" s="62">
        <v>27750</v>
      </c>
      <c r="T206" s="62">
        <v>32470</v>
      </c>
      <c r="U206" s="62">
        <v>37190</v>
      </c>
      <c r="V206" s="62">
        <v>41910</v>
      </c>
      <c r="W206" s="62">
        <v>46630</v>
      </c>
      <c r="X206" s="62">
        <f t="shared" si="40"/>
        <v>38850</v>
      </c>
      <c r="Y206" s="62">
        <f t="shared" si="41"/>
        <v>41070</v>
      </c>
      <c r="Z206" s="62">
        <f t="shared" si="42"/>
        <v>43290</v>
      </c>
      <c r="AA206" s="62">
        <f t="shared" si="43"/>
        <v>45510</v>
      </c>
      <c r="AB206">
        <v>43400</v>
      </c>
      <c r="AC206">
        <v>49600</v>
      </c>
      <c r="AD206">
        <v>55800</v>
      </c>
      <c r="AE206">
        <v>62000</v>
      </c>
      <c r="AF206">
        <v>67000</v>
      </c>
      <c r="AG206">
        <v>71950</v>
      </c>
      <c r="AH206">
        <v>76900</v>
      </c>
      <c r="AI206">
        <v>81850</v>
      </c>
      <c r="AJ206" s="62">
        <f t="shared" si="44"/>
        <v>86800</v>
      </c>
      <c r="AK206" s="62">
        <f t="shared" si="45"/>
        <v>91760</v>
      </c>
      <c r="AL206" s="62">
        <f t="shared" si="46"/>
        <v>96720</v>
      </c>
      <c r="AM206" s="62">
        <f t="shared" si="47"/>
        <v>101680</v>
      </c>
    </row>
    <row r="207" spans="1:39" x14ac:dyDescent="0.35">
      <c r="A207" s="34" t="s">
        <v>505</v>
      </c>
      <c r="B207" s="34" t="s">
        <v>231</v>
      </c>
      <c r="C207" s="34" t="s">
        <v>281</v>
      </c>
      <c r="D207" s="62">
        <v>23850</v>
      </c>
      <c r="E207" s="62">
        <v>27250</v>
      </c>
      <c r="F207" s="62">
        <v>30650</v>
      </c>
      <c r="G207" s="62">
        <v>34050</v>
      </c>
      <c r="H207" s="62">
        <v>36800</v>
      </c>
      <c r="I207" s="62">
        <v>39500</v>
      </c>
      <c r="J207" s="62">
        <v>42250</v>
      </c>
      <c r="K207" s="62">
        <v>44950</v>
      </c>
      <c r="L207" s="62">
        <f t="shared" si="36"/>
        <v>47670</v>
      </c>
      <c r="M207" s="62">
        <f t="shared" si="37"/>
        <v>50394</v>
      </c>
      <c r="N207" s="62">
        <f t="shared" si="38"/>
        <v>53118</v>
      </c>
      <c r="O207" s="62">
        <f t="shared" si="39"/>
        <v>55842</v>
      </c>
      <c r="P207" s="62">
        <v>14350</v>
      </c>
      <c r="Q207" s="62">
        <v>18310</v>
      </c>
      <c r="R207" s="62">
        <v>23030</v>
      </c>
      <c r="S207" s="62">
        <v>27750</v>
      </c>
      <c r="T207" s="62">
        <v>32470</v>
      </c>
      <c r="U207" s="62">
        <v>37190</v>
      </c>
      <c r="V207" s="62">
        <v>41910</v>
      </c>
      <c r="W207" s="62">
        <v>44950</v>
      </c>
      <c r="X207" s="62">
        <f t="shared" si="40"/>
        <v>38850</v>
      </c>
      <c r="Y207" s="62">
        <f t="shared" si="41"/>
        <v>41070</v>
      </c>
      <c r="Z207" s="62">
        <f t="shared" si="42"/>
        <v>43290</v>
      </c>
      <c r="AA207" s="62">
        <f t="shared" si="43"/>
        <v>45510</v>
      </c>
      <c r="AB207">
        <v>38150</v>
      </c>
      <c r="AC207">
        <v>43600</v>
      </c>
      <c r="AD207">
        <v>49050</v>
      </c>
      <c r="AE207">
        <v>54450</v>
      </c>
      <c r="AF207">
        <v>58850</v>
      </c>
      <c r="AG207">
        <v>63200</v>
      </c>
      <c r="AH207">
        <v>67550</v>
      </c>
      <c r="AI207">
        <v>71900</v>
      </c>
      <c r="AJ207" s="62">
        <f t="shared" si="44"/>
        <v>76230</v>
      </c>
      <c r="AK207" s="62">
        <f t="shared" si="45"/>
        <v>80586</v>
      </c>
      <c r="AL207" s="62">
        <f t="shared" si="46"/>
        <v>84942</v>
      </c>
      <c r="AM207" s="62">
        <f t="shared" si="47"/>
        <v>89298</v>
      </c>
    </row>
    <row r="208" spans="1:39" x14ac:dyDescent="0.35">
      <c r="A208" s="34" t="s">
        <v>506</v>
      </c>
      <c r="B208" s="34" t="s">
        <v>232</v>
      </c>
      <c r="C208" s="34" t="s">
        <v>289</v>
      </c>
      <c r="D208" s="62">
        <v>27300</v>
      </c>
      <c r="E208" s="62">
        <v>31200</v>
      </c>
      <c r="F208" s="62">
        <v>35100</v>
      </c>
      <c r="G208" s="62">
        <v>38950</v>
      </c>
      <c r="H208" s="62">
        <v>42100</v>
      </c>
      <c r="I208" s="62">
        <v>45200</v>
      </c>
      <c r="J208" s="62">
        <v>48300</v>
      </c>
      <c r="K208" s="62">
        <v>51450</v>
      </c>
      <c r="L208" s="62">
        <f t="shared" si="36"/>
        <v>54530</v>
      </c>
      <c r="M208" s="62">
        <f t="shared" si="37"/>
        <v>57646</v>
      </c>
      <c r="N208" s="62">
        <f t="shared" si="38"/>
        <v>60762</v>
      </c>
      <c r="O208" s="62">
        <f t="shared" si="39"/>
        <v>63877.999999999993</v>
      </c>
      <c r="P208" s="62">
        <v>16350</v>
      </c>
      <c r="Q208" s="62">
        <v>18700</v>
      </c>
      <c r="R208" s="62">
        <v>23030</v>
      </c>
      <c r="S208" s="62">
        <v>27750</v>
      </c>
      <c r="T208" s="62">
        <v>32470</v>
      </c>
      <c r="U208" s="62">
        <v>37190</v>
      </c>
      <c r="V208" s="62">
        <v>41910</v>
      </c>
      <c r="W208" s="62">
        <v>46630</v>
      </c>
      <c r="X208" s="62">
        <f t="shared" si="40"/>
        <v>38850</v>
      </c>
      <c r="Y208" s="62">
        <f t="shared" si="41"/>
        <v>41070</v>
      </c>
      <c r="Z208" s="62">
        <f t="shared" si="42"/>
        <v>43290</v>
      </c>
      <c r="AA208" s="62">
        <f t="shared" si="43"/>
        <v>45510</v>
      </c>
      <c r="AB208">
        <v>43650</v>
      </c>
      <c r="AC208">
        <v>49850</v>
      </c>
      <c r="AD208">
        <v>56100</v>
      </c>
      <c r="AE208">
        <v>62300</v>
      </c>
      <c r="AF208">
        <v>67300</v>
      </c>
      <c r="AG208">
        <v>72300</v>
      </c>
      <c r="AH208">
        <v>77300</v>
      </c>
      <c r="AI208">
        <v>82250</v>
      </c>
      <c r="AJ208" s="62">
        <f t="shared" si="44"/>
        <v>87220</v>
      </c>
      <c r="AK208" s="62">
        <f t="shared" si="45"/>
        <v>92204</v>
      </c>
      <c r="AL208" s="62">
        <f t="shared" si="46"/>
        <v>97188</v>
      </c>
      <c r="AM208" s="62">
        <f t="shared" si="47"/>
        <v>102172</v>
      </c>
    </row>
    <row r="209" spans="1:39" x14ac:dyDescent="0.35">
      <c r="A209" s="34" t="s">
        <v>507</v>
      </c>
      <c r="B209" s="34" t="s">
        <v>233</v>
      </c>
      <c r="C209" s="34" t="s">
        <v>286</v>
      </c>
      <c r="D209" s="62">
        <v>26250</v>
      </c>
      <c r="E209" s="62">
        <v>30000</v>
      </c>
      <c r="F209" s="62">
        <v>33750</v>
      </c>
      <c r="G209" s="62">
        <v>37500</v>
      </c>
      <c r="H209" s="62">
        <v>40500</v>
      </c>
      <c r="I209" s="62">
        <v>43500</v>
      </c>
      <c r="J209" s="62">
        <v>46500</v>
      </c>
      <c r="K209" s="62">
        <v>49500</v>
      </c>
      <c r="L209" s="62">
        <f t="shared" si="36"/>
        <v>52500</v>
      </c>
      <c r="M209" s="62">
        <f t="shared" si="37"/>
        <v>55500</v>
      </c>
      <c r="N209" s="62">
        <f t="shared" si="38"/>
        <v>58500</v>
      </c>
      <c r="O209" s="62">
        <f t="shared" si="39"/>
        <v>61499.999999999993</v>
      </c>
      <c r="P209" s="62">
        <v>15750</v>
      </c>
      <c r="Q209" s="62">
        <v>18310</v>
      </c>
      <c r="R209" s="62">
        <v>23030</v>
      </c>
      <c r="S209" s="62">
        <v>27750</v>
      </c>
      <c r="T209" s="62">
        <v>32470</v>
      </c>
      <c r="U209" s="62">
        <v>37190</v>
      </c>
      <c r="V209" s="62">
        <v>41910</v>
      </c>
      <c r="W209" s="62">
        <v>46630</v>
      </c>
      <c r="X209" s="62">
        <f t="shared" si="40"/>
        <v>38850</v>
      </c>
      <c r="Y209" s="62">
        <f t="shared" si="41"/>
        <v>41070</v>
      </c>
      <c r="Z209" s="62">
        <f t="shared" si="42"/>
        <v>43290</v>
      </c>
      <c r="AA209" s="62">
        <f t="shared" si="43"/>
        <v>45510</v>
      </c>
      <c r="AB209">
        <v>42000</v>
      </c>
      <c r="AC209">
        <v>48000</v>
      </c>
      <c r="AD209">
        <v>54000</v>
      </c>
      <c r="AE209">
        <v>60000</v>
      </c>
      <c r="AF209">
        <v>64800</v>
      </c>
      <c r="AG209">
        <v>69600</v>
      </c>
      <c r="AH209">
        <v>74400</v>
      </c>
      <c r="AI209">
        <v>79200</v>
      </c>
      <c r="AJ209" s="62">
        <f t="shared" si="44"/>
        <v>84000</v>
      </c>
      <c r="AK209" s="62">
        <f t="shared" si="45"/>
        <v>88800</v>
      </c>
      <c r="AL209" s="62">
        <f t="shared" si="46"/>
        <v>93600</v>
      </c>
      <c r="AM209" s="62">
        <f t="shared" si="47"/>
        <v>98400</v>
      </c>
    </row>
    <row r="210" spans="1:39" x14ac:dyDescent="0.35">
      <c r="A210" s="34" t="s">
        <v>508</v>
      </c>
      <c r="B210" s="34" t="s">
        <v>234</v>
      </c>
      <c r="C210" s="34" t="s">
        <v>286</v>
      </c>
      <c r="D210" s="62">
        <v>23850</v>
      </c>
      <c r="E210" s="62">
        <v>27250</v>
      </c>
      <c r="F210" s="62">
        <v>30650</v>
      </c>
      <c r="G210" s="62">
        <v>34050</v>
      </c>
      <c r="H210" s="62">
        <v>36800</v>
      </c>
      <c r="I210" s="62">
        <v>39500</v>
      </c>
      <c r="J210" s="62">
        <v>42250</v>
      </c>
      <c r="K210" s="62">
        <v>44950</v>
      </c>
      <c r="L210" s="62">
        <f t="shared" si="36"/>
        <v>47670</v>
      </c>
      <c r="M210" s="62">
        <f t="shared" si="37"/>
        <v>50394</v>
      </c>
      <c r="N210" s="62">
        <f t="shared" si="38"/>
        <v>53118</v>
      </c>
      <c r="O210" s="62">
        <f t="shared" si="39"/>
        <v>55842</v>
      </c>
      <c r="P210" s="62">
        <v>14350</v>
      </c>
      <c r="Q210" s="62">
        <v>18310</v>
      </c>
      <c r="R210" s="62">
        <v>23030</v>
      </c>
      <c r="S210" s="62">
        <v>27750</v>
      </c>
      <c r="T210" s="62">
        <v>32470</v>
      </c>
      <c r="U210" s="62">
        <v>37190</v>
      </c>
      <c r="V210" s="62">
        <v>41910</v>
      </c>
      <c r="W210" s="62">
        <v>44950</v>
      </c>
      <c r="X210" s="62">
        <f t="shared" si="40"/>
        <v>38850</v>
      </c>
      <c r="Y210" s="62">
        <f t="shared" si="41"/>
        <v>41070</v>
      </c>
      <c r="Z210" s="62">
        <f t="shared" si="42"/>
        <v>43290</v>
      </c>
      <c r="AA210" s="62">
        <f t="shared" si="43"/>
        <v>45510</v>
      </c>
      <c r="AB210">
        <v>38150</v>
      </c>
      <c r="AC210">
        <v>43600</v>
      </c>
      <c r="AD210">
        <v>49050</v>
      </c>
      <c r="AE210">
        <v>54450</v>
      </c>
      <c r="AF210">
        <v>58850</v>
      </c>
      <c r="AG210">
        <v>63200</v>
      </c>
      <c r="AH210">
        <v>67550</v>
      </c>
      <c r="AI210">
        <v>71900</v>
      </c>
      <c r="AJ210" s="62">
        <f t="shared" si="44"/>
        <v>76230</v>
      </c>
      <c r="AK210" s="62">
        <f t="shared" si="45"/>
        <v>80586</v>
      </c>
      <c r="AL210" s="62">
        <f t="shared" si="46"/>
        <v>84942</v>
      </c>
      <c r="AM210" s="62">
        <f t="shared" si="47"/>
        <v>89298</v>
      </c>
    </row>
    <row r="211" spans="1:39" x14ac:dyDescent="0.35">
      <c r="A211" s="34" t="s">
        <v>509</v>
      </c>
      <c r="B211" s="34" t="s">
        <v>27</v>
      </c>
      <c r="C211" s="34" t="s">
        <v>273</v>
      </c>
      <c r="D211" s="62">
        <v>23850</v>
      </c>
      <c r="E211" s="62">
        <v>27250</v>
      </c>
      <c r="F211" s="62">
        <v>30650</v>
      </c>
      <c r="G211" s="62">
        <v>34050</v>
      </c>
      <c r="H211" s="62">
        <v>36800</v>
      </c>
      <c r="I211" s="62">
        <v>39500</v>
      </c>
      <c r="J211" s="62">
        <v>42250</v>
      </c>
      <c r="K211" s="62">
        <v>44950</v>
      </c>
      <c r="L211" s="62">
        <f t="shared" si="36"/>
        <v>47670</v>
      </c>
      <c r="M211" s="62">
        <f t="shared" si="37"/>
        <v>50394</v>
      </c>
      <c r="N211" s="62">
        <f t="shared" si="38"/>
        <v>53118</v>
      </c>
      <c r="O211" s="62">
        <f t="shared" si="39"/>
        <v>55842</v>
      </c>
      <c r="P211" s="62">
        <v>14350</v>
      </c>
      <c r="Q211" s="62">
        <v>18310</v>
      </c>
      <c r="R211" s="62">
        <v>23030</v>
      </c>
      <c r="S211" s="62">
        <v>27750</v>
      </c>
      <c r="T211" s="62">
        <v>32470</v>
      </c>
      <c r="U211" s="62">
        <v>37190</v>
      </c>
      <c r="V211" s="62">
        <v>41910</v>
      </c>
      <c r="W211" s="62">
        <v>44950</v>
      </c>
      <c r="X211" s="62">
        <f t="shared" si="40"/>
        <v>38850</v>
      </c>
      <c r="Y211" s="62">
        <f t="shared" si="41"/>
        <v>41070</v>
      </c>
      <c r="Z211" s="62">
        <f t="shared" si="42"/>
        <v>43290</v>
      </c>
      <c r="AA211" s="62">
        <f t="shared" si="43"/>
        <v>45510</v>
      </c>
      <c r="AB211">
        <v>38150</v>
      </c>
      <c r="AC211">
        <v>43600</v>
      </c>
      <c r="AD211">
        <v>49050</v>
      </c>
      <c r="AE211">
        <v>54450</v>
      </c>
      <c r="AF211">
        <v>58850</v>
      </c>
      <c r="AG211">
        <v>63200</v>
      </c>
      <c r="AH211">
        <v>67550</v>
      </c>
      <c r="AI211">
        <v>71900</v>
      </c>
      <c r="AJ211" s="62">
        <f t="shared" si="44"/>
        <v>76230</v>
      </c>
      <c r="AK211" s="62">
        <f t="shared" si="45"/>
        <v>80586</v>
      </c>
      <c r="AL211" s="62">
        <f t="shared" si="46"/>
        <v>84942</v>
      </c>
      <c r="AM211" s="62">
        <f t="shared" si="47"/>
        <v>89298</v>
      </c>
    </row>
    <row r="212" spans="1:39" x14ac:dyDescent="0.35">
      <c r="A212" s="34" t="s">
        <v>510</v>
      </c>
      <c r="B212" s="34" t="s">
        <v>78</v>
      </c>
      <c r="C212" s="34" t="s">
        <v>276</v>
      </c>
      <c r="D212" s="62">
        <v>24600</v>
      </c>
      <c r="E212" s="62">
        <v>28100</v>
      </c>
      <c r="F212" s="62">
        <v>31600</v>
      </c>
      <c r="G212" s="62">
        <v>35100</v>
      </c>
      <c r="H212" s="62">
        <v>37950</v>
      </c>
      <c r="I212" s="62">
        <v>40750</v>
      </c>
      <c r="J212" s="62">
        <v>43550</v>
      </c>
      <c r="K212" s="62">
        <v>46350</v>
      </c>
      <c r="L212" s="62">
        <f t="shared" si="36"/>
        <v>49140</v>
      </c>
      <c r="M212" s="62">
        <f t="shared" si="37"/>
        <v>51948</v>
      </c>
      <c r="N212" s="62">
        <f t="shared" si="38"/>
        <v>54756</v>
      </c>
      <c r="O212" s="62">
        <f t="shared" si="39"/>
        <v>57564</v>
      </c>
      <c r="P212" s="62">
        <v>14750</v>
      </c>
      <c r="Q212" s="62">
        <v>18310</v>
      </c>
      <c r="R212" s="62">
        <v>23030</v>
      </c>
      <c r="S212" s="62">
        <v>27750</v>
      </c>
      <c r="T212" s="62">
        <v>32470</v>
      </c>
      <c r="U212" s="62">
        <v>37190</v>
      </c>
      <c r="V212" s="62">
        <v>41910</v>
      </c>
      <c r="W212" s="62">
        <v>46350</v>
      </c>
      <c r="X212" s="62">
        <f t="shared" si="40"/>
        <v>38850</v>
      </c>
      <c r="Y212" s="62">
        <f t="shared" si="41"/>
        <v>41070</v>
      </c>
      <c r="Z212" s="62">
        <f t="shared" si="42"/>
        <v>43290</v>
      </c>
      <c r="AA212" s="62">
        <f t="shared" si="43"/>
        <v>45510</v>
      </c>
      <c r="AB212">
        <v>39350</v>
      </c>
      <c r="AC212">
        <v>44950</v>
      </c>
      <c r="AD212">
        <v>50550</v>
      </c>
      <c r="AE212">
        <v>56150</v>
      </c>
      <c r="AF212">
        <v>60650</v>
      </c>
      <c r="AG212">
        <v>65150</v>
      </c>
      <c r="AH212">
        <v>69650</v>
      </c>
      <c r="AI212">
        <v>74150</v>
      </c>
      <c r="AJ212" s="62">
        <f t="shared" si="44"/>
        <v>78610</v>
      </c>
      <c r="AK212" s="62">
        <f t="shared" si="45"/>
        <v>83102</v>
      </c>
      <c r="AL212" s="62">
        <f t="shared" si="46"/>
        <v>87594</v>
      </c>
      <c r="AM212" s="62">
        <f t="shared" si="47"/>
        <v>92086</v>
      </c>
    </row>
    <row r="213" spans="1:39" x14ac:dyDescent="0.35">
      <c r="A213" s="34" t="s">
        <v>511</v>
      </c>
      <c r="B213" s="34" t="s">
        <v>79</v>
      </c>
      <c r="C213" s="34" t="s">
        <v>271</v>
      </c>
      <c r="D213" s="62">
        <v>27500</v>
      </c>
      <c r="E213" s="62">
        <v>31400</v>
      </c>
      <c r="F213" s="62">
        <v>35350</v>
      </c>
      <c r="G213" s="62">
        <v>39250</v>
      </c>
      <c r="H213" s="62">
        <v>42400</v>
      </c>
      <c r="I213" s="62">
        <v>45550</v>
      </c>
      <c r="J213" s="62">
        <v>48700</v>
      </c>
      <c r="K213" s="62">
        <v>51850</v>
      </c>
      <c r="L213" s="62">
        <f t="shared" si="36"/>
        <v>54950</v>
      </c>
      <c r="M213" s="62">
        <f t="shared" si="37"/>
        <v>58090</v>
      </c>
      <c r="N213" s="62">
        <f t="shared" si="38"/>
        <v>61230</v>
      </c>
      <c r="O213" s="62">
        <f t="shared" si="39"/>
        <v>64369.999999999993</v>
      </c>
      <c r="P213" s="62">
        <v>16500</v>
      </c>
      <c r="Q213" s="62">
        <v>18850</v>
      </c>
      <c r="R213" s="62">
        <v>23030</v>
      </c>
      <c r="S213" s="62">
        <v>27750</v>
      </c>
      <c r="T213" s="62">
        <v>32470</v>
      </c>
      <c r="U213" s="62">
        <v>37190</v>
      </c>
      <c r="V213" s="62">
        <v>41910</v>
      </c>
      <c r="W213" s="62">
        <v>46630</v>
      </c>
      <c r="X213" s="62">
        <f t="shared" si="40"/>
        <v>38850</v>
      </c>
      <c r="Y213" s="62">
        <f t="shared" si="41"/>
        <v>41070</v>
      </c>
      <c r="Z213" s="62">
        <f t="shared" si="42"/>
        <v>43290</v>
      </c>
      <c r="AA213" s="62">
        <f t="shared" si="43"/>
        <v>45510</v>
      </c>
      <c r="AB213">
        <v>44000</v>
      </c>
      <c r="AC213">
        <v>50250</v>
      </c>
      <c r="AD213">
        <v>56550</v>
      </c>
      <c r="AE213">
        <v>62800</v>
      </c>
      <c r="AF213">
        <v>67850</v>
      </c>
      <c r="AG213">
        <v>72850</v>
      </c>
      <c r="AH213">
        <v>77900</v>
      </c>
      <c r="AI213">
        <v>82900</v>
      </c>
      <c r="AJ213" s="62">
        <f t="shared" si="44"/>
        <v>87920</v>
      </c>
      <c r="AK213" s="62">
        <f t="shared" si="45"/>
        <v>92944</v>
      </c>
      <c r="AL213" s="62">
        <f t="shared" si="46"/>
        <v>97968</v>
      </c>
      <c r="AM213" s="62">
        <f t="shared" si="47"/>
        <v>102992</v>
      </c>
    </row>
    <row r="214" spans="1:39" x14ac:dyDescent="0.35">
      <c r="A214" s="34" t="s">
        <v>512</v>
      </c>
      <c r="B214" s="34" t="s">
        <v>235</v>
      </c>
      <c r="C214" s="34" t="s">
        <v>290</v>
      </c>
      <c r="D214" s="62">
        <v>23950</v>
      </c>
      <c r="E214" s="62">
        <v>27350</v>
      </c>
      <c r="F214" s="62">
        <v>30750</v>
      </c>
      <c r="G214" s="62">
        <v>34150</v>
      </c>
      <c r="H214" s="62">
        <v>36900</v>
      </c>
      <c r="I214" s="62">
        <v>39650</v>
      </c>
      <c r="J214" s="62">
        <v>42350</v>
      </c>
      <c r="K214" s="62">
        <v>45100</v>
      </c>
      <c r="L214" s="62">
        <f t="shared" si="36"/>
        <v>47810</v>
      </c>
      <c r="M214" s="62">
        <f t="shared" si="37"/>
        <v>50542</v>
      </c>
      <c r="N214" s="62">
        <f t="shared" si="38"/>
        <v>53274</v>
      </c>
      <c r="O214" s="62">
        <f t="shared" si="39"/>
        <v>56006</v>
      </c>
      <c r="P214" s="62">
        <v>14350</v>
      </c>
      <c r="Q214" s="62">
        <v>18310</v>
      </c>
      <c r="R214" s="62">
        <v>23030</v>
      </c>
      <c r="S214" s="62">
        <v>27750</v>
      </c>
      <c r="T214" s="62">
        <v>32470</v>
      </c>
      <c r="U214" s="62">
        <v>37190</v>
      </c>
      <c r="V214" s="62">
        <v>41910</v>
      </c>
      <c r="W214" s="62">
        <v>45100</v>
      </c>
      <c r="X214" s="62">
        <f t="shared" si="40"/>
        <v>38850</v>
      </c>
      <c r="Y214" s="62">
        <f t="shared" si="41"/>
        <v>41070</v>
      </c>
      <c r="Z214" s="62">
        <f t="shared" si="42"/>
        <v>43290</v>
      </c>
      <c r="AA214" s="62">
        <f t="shared" si="43"/>
        <v>45510</v>
      </c>
      <c r="AB214">
        <v>38300</v>
      </c>
      <c r="AC214">
        <v>43750</v>
      </c>
      <c r="AD214">
        <v>49200</v>
      </c>
      <c r="AE214">
        <v>54650</v>
      </c>
      <c r="AF214">
        <v>59050</v>
      </c>
      <c r="AG214">
        <v>63400</v>
      </c>
      <c r="AH214">
        <v>67800</v>
      </c>
      <c r="AI214">
        <v>72150</v>
      </c>
      <c r="AJ214" s="62">
        <f t="shared" si="44"/>
        <v>76510</v>
      </c>
      <c r="AK214" s="62">
        <f t="shared" si="45"/>
        <v>80882</v>
      </c>
      <c r="AL214" s="62">
        <f t="shared" si="46"/>
        <v>85254</v>
      </c>
      <c r="AM214" s="62">
        <f t="shared" si="47"/>
        <v>89626</v>
      </c>
    </row>
    <row r="215" spans="1:39" x14ac:dyDescent="0.35">
      <c r="A215" s="34" t="s">
        <v>513</v>
      </c>
      <c r="B215" s="34" t="s">
        <v>236</v>
      </c>
      <c r="C215" s="34" t="s">
        <v>294</v>
      </c>
      <c r="D215" s="62">
        <v>23850</v>
      </c>
      <c r="E215" s="62">
        <v>27250</v>
      </c>
      <c r="F215" s="62">
        <v>30650</v>
      </c>
      <c r="G215" s="62">
        <v>34050</v>
      </c>
      <c r="H215" s="62">
        <v>36800</v>
      </c>
      <c r="I215" s="62">
        <v>39500</v>
      </c>
      <c r="J215" s="62">
        <v>42250</v>
      </c>
      <c r="K215" s="62">
        <v>44950</v>
      </c>
      <c r="L215" s="62">
        <f t="shared" si="36"/>
        <v>47670</v>
      </c>
      <c r="M215" s="62">
        <f t="shared" si="37"/>
        <v>50394</v>
      </c>
      <c r="N215" s="62">
        <f t="shared" si="38"/>
        <v>53118</v>
      </c>
      <c r="O215" s="62">
        <f t="shared" si="39"/>
        <v>55842</v>
      </c>
      <c r="P215" s="62">
        <v>14350</v>
      </c>
      <c r="Q215" s="62">
        <v>18310</v>
      </c>
      <c r="R215" s="62">
        <v>23030</v>
      </c>
      <c r="S215" s="62">
        <v>27750</v>
      </c>
      <c r="T215" s="62">
        <v>32470</v>
      </c>
      <c r="U215" s="62">
        <v>37190</v>
      </c>
      <c r="V215" s="62">
        <v>41910</v>
      </c>
      <c r="W215" s="62">
        <v>44950</v>
      </c>
      <c r="X215" s="62">
        <f t="shared" si="40"/>
        <v>38850</v>
      </c>
      <c r="Y215" s="62">
        <f t="shared" si="41"/>
        <v>41070</v>
      </c>
      <c r="Z215" s="62">
        <f t="shared" si="42"/>
        <v>43290</v>
      </c>
      <c r="AA215" s="62">
        <f t="shared" si="43"/>
        <v>45510</v>
      </c>
      <c r="AB215">
        <v>38150</v>
      </c>
      <c r="AC215">
        <v>43600</v>
      </c>
      <c r="AD215">
        <v>49050</v>
      </c>
      <c r="AE215">
        <v>54450</v>
      </c>
      <c r="AF215">
        <v>58850</v>
      </c>
      <c r="AG215">
        <v>63200</v>
      </c>
      <c r="AH215">
        <v>67550</v>
      </c>
      <c r="AI215">
        <v>71900</v>
      </c>
      <c r="AJ215" s="62">
        <f t="shared" si="44"/>
        <v>76230</v>
      </c>
      <c r="AK215" s="62">
        <f t="shared" si="45"/>
        <v>80586</v>
      </c>
      <c r="AL215" s="62">
        <f t="shared" si="46"/>
        <v>84942</v>
      </c>
      <c r="AM215" s="62">
        <f t="shared" si="47"/>
        <v>89298</v>
      </c>
    </row>
    <row r="216" spans="1:39" x14ac:dyDescent="0.35">
      <c r="A216" s="34" t="s">
        <v>514</v>
      </c>
      <c r="B216" s="34" t="s">
        <v>56</v>
      </c>
      <c r="C216" s="34" t="s">
        <v>286</v>
      </c>
      <c r="D216" s="62">
        <v>23850</v>
      </c>
      <c r="E216" s="62">
        <v>27250</v>
      </c>
      <c r="F216" s="62">
        <v>30650</v>
      </c>
      <c r="G216" s="62">
        <v>34050</v>
      </c>
      <c r="H216" s="62">
        <v>36800</v>
      </c>
      <c r="I216" s="62">
        <v>39500</v>
      </c>
      <c r="J216" s="62">
        <v>42250</v>
      </c>
      <c r="K216" s="62">
        <v>44950</v>
      </c>
      <c r="L216" s="62">
        <f t="shared" si="36"/>
        <v>47670</v>
      </c>
      <c r="M216" s="62">
        <f t="shared" si="37"/>
        <v>50394</v>
      </c>
      <c r="N216" s="62">
        <f t="shared" si="38"/>
        <v>53118</v>
      </c>
      <c r="O216" s="62">
        <f t="shared" si="39"/>
        <v>55842</v>
      </c>
      <c r="P216" s="62">
        <v>14350</v>
      </c>
      <c r="Q216" s="62">
        <v>18310</v>
      </c>
      <c r="R216" s="62">
        <v>23030</v>
      </c>
      <c r="S216" s="62">
        <v>27750</v>
      </c>
      <c r="T216" s="62">
        <v>32470</v>
      </c>
      <c r="U216" s="62">
        <v>37190</v>
      </c>
      <c r="V216" s="62">
        <v>41910</v>
      </c>
      <c r="W216" s="62">
        <v>44950</v>
      </c>
      <c r="X216" s="62">
        <f t="shared" si="40"/>
        <v>38850</v>
      </c>
      <c r="Y216" s="62">
        <f t="shared" si="41"/>
        <v>41070</v>
      </c>
      <c r="Z216" s="62">
        <f t="shared" si="42"/>
        <v>43290</v>
      </c>
      <c r="AA216" s="62">
        <f t="shared" si="43"/>
        <v>45510</v>
      </c>
      <c r="AB216">
        <v>38150</v>
      </c>
      <c r="AC216">
        <v>43600</v>
      </c>
      <c r="AD216">
        <v>49050</v>
      </c>
      <c r="AE216">
        <v>54450</v>
      </c>
      <c r="AF216">
        <v>58850</v>
      </c>
      <c r="AG216">
        <v>63200</v>
      </c>
      <c r="AH216">
        <v>67550</v>
      </c>
      <c r="AI216">
        <v>71900</v>
      </c>
      <c r="AJ216" s="62">
        <f t="shared" si="44"/>
        <v>76230</v>
      </c>
      <c r="AK216" s="62">
        <f t="shared" si="45"/>
        <v>80586</v>
      </c>
      <c r="AL216" s="62">
        <f t="shared" si="46"/>
        <v>84942</v>
      </c>
      <c r="AM216" s="62">
        <f t="shared" si="47"/>
        <v>89298</v>
      </c>
    </row>
    <row r="217" spans="1:39" x14ac:dyDescent="0.35">
      <c r="A217" s="34" t="s">
        <v>515</v>
      </c>
      <c r="B217" s="34" t="s">
        <v>237</v>
      </c>
      <c r="C217" s="34" t="s">
        <v>289</v>
      </c>
      <c r="D217" s="62">
        <v>27500</v>
      </c>
      <c r="E217" s="62">
        <v>31400</v>
      </c>
      <c r="F217" s="62">
        <v>35350</v>
      </c>
      <c r="G217" s="62">
        <v>39250</v>
      </c>
      <c r="H217" s="62">
        <v>42400</v>
      </c>
      <c r="I217" s="62">
        <v>45550</v>
      </c>
      <c r="J217" s="62">
        <v>48700</v>
      </c>
      <c r="K217" s="62">
        <v>51850</v>
      </c>
      <c r="L217" s="62">
        <f t="shared" si="36"/>
        <v>54950</v>
      </c>
      <c r="M217" s="62">
        <f t="shared" si="37"/>
        <v>58090</v>
      </c>
      <c r="N217" s="62">
        <f t="shared" si="38"/>
        <v>61230</v>
      </c>
      <c r="O217" s="62">
        <f t="shared" si="39"/>
        <v>64369.999999999993</v>
      </c>
      <c r="P217" s="62">
        <v>16500</v>
      </c>
      <c r="Q217" s="62">
        <v>18850</v>
      </c>
      <c r="R217" s="62">
        <v>23030</v>
      </c>
      <c r="S217" s="62">
        <v>27750</v>
      </c>
      <c r="T217" s="62">
        <v>32470</v>
      </c>
      <c r="U217" s="62">
        <v>37190</v>
      </c>
      <c r="V217" s="62">
        <v>41910</v>
      </c>
      <c r="W217" s="62">
        <v>46630</v>
      </c>
      <c r="X217" s="62">
        <f t="shared" si="40"/>
        <v>38850</v>
      </c>
      <c r="Y217" s="62">
        <f t="shared" si="41"/>
        <v>41070</v>
      </c>
      <c r="Z217" s="62">
        <f t="shared" si="42"/>
        <v>43290</v>
      </c>
      <c r="AA217" s="62">
        <f t="shared" si="43"/>
        <v>45510</v>
      </c>
      <c r="AB217">
        <v>44000</v>
      </c>
      <c r="AC217">
        <v>50250</v>
      </c>
      <c r="AD217">
        <v>56550</v>
      </c>
      <c r="AE217">
        <v>62800</v>
      </c>
      <c r="AF217">
        <v>67850</v>
      </c>
      <c r="AG217">
        <v>72850</v>
      </c>
      <c r="AH217">
        <v>77900</v>
      </c>
      <c r="AI217">
        <v>82900</v>
      </c>
      <c r="AJ217" s="62">
        <f t="shared" si="44"/>
        <v>87920</v>
      </c>
      <c r="AK217" s="62">
        <f t="shared" si="45"/>
        <v>92944</v>
      </c>
      <c r="AL217" s="62">
        <f t="shared" si="46"/>
        <v>97968</v>
      </c>
      <c r="AM217" s="62">
        <f t="shared" si="47"/>
        <v>102992</v>
      </c>
    </row>
    <row r="218" spans="1:39" x14ac:dyDescent="0.35">
      <c r="A218" s="34" t="s">
        <v>516</v>
      </c>
      <c r="B218" s="34" t="s">
        <v>238</v>
      </c>
      <c r="C218" s="34" t="s">
        <v>286</v>
      </c>
      <c r="D218" s="62">
        <v>29400</v>
      </c>
      <c r="E218" s="62">
        <v>33600</v>
      </c>
      <c r="F218" s="62">
        <v>37800</v>
      </c>
      <c r="G218" s="62">
        <v>42000</v>
      </c>
      <c r="H218" s="62">
        <v>45400</v>
      </c>
      <c r="I218" s="62">
        <v>48750</v>
      </c>
      <c r="J218" s="62">
        <v>52100</v>
      </c>
      <c r="K218" s="62">
        <v>55450</v>
      </c>
      <c r="L218" s="62">
        <f t="shared" si="36"/>
        <v>58799.999999999993</v>
      </c>
      <c r="M218" s="62">
        <f t="shared" si="37"/>
        <v>62160</v>
      </c>
      <c r="N218" s="62">
        <f t="shared" si="38"/>
        <v>65520</v>
      </c>
      <c r="O218" s="62">
        <f t="shared" si="39"/>
        <v>68880</v>
      </c>
      <c r="P218" s="62">
        <v>17650</v>
      </c>
      <c r="Q218" s="62">
        <v>20200</v>
      </c>
      <c r="R218" s="62">
        <v>23030</v>
      </c>
      <c r="S218" s="62">
        <v>27750</v>
      </c>
      <c r="T218" s="62">
        <v>32470</v>
      </c>
      <c r="U218" s="62">
        <v>37190</v>
      </c>
      <c r="V218" s="62">
        <v>41910</v>
      </c>
      <c r="W218" s="62">
        <v>46630</v>
      </c>
      <c r="X218" s="62">
        <f t="shared" si="40"/>
        <v>38850</v>
      </c>
      <c r="Y218" s="62">
        <f t="shared" si="41"/>
        <v>41070</v>
      </c>
      <c r="Z218" s="62">
        <f t="shared" si="42"/>
        <v>43290</v>
      </c>
      <c r="AA218" s="62">
        <f t="shared" si="43"/>
        <v>45510</v>
      </c>
      <c r="AB218">
        <v>47050</v>
      </c>
      <c r="AC218">
        <v>53800</v>
      </c>
      <c r="AD218">
        <v>60500</v>
      </c>
      <c r="AE218">
        <v>67200</v>
      </c>
      <c r="AF218">
        <v>72600</v>
      </c>
      <c r="AG218">
        <v>78000</v>
      </c>
      <c r="AH218">
        <v>83350</v>
      </c>
      <c r="AI218">
        <v>88750</v>
      </c>
      <c r="AJ218" s="62">
        <f t="shared" si="44"/>
        <v>94080</v>
      </c>
      <c r="AK218" s="62">
        <f t="shared" si="45"/>
        <v>99456</v>
      </c>
      <c r="AL218" s="62">
        <f t="shared" si="46"/>
        <v>104832</v>
      </c>
      <c r="AM218" s="62">
        <f t="shared" si="47"/>
        <v>110208</v>
      </c>
    </row>
    <row r="219" spans="1:39" x14ac:dyDescent="0.35">
      <c r="A219" s="34" t="s">
        <v>517</v>
      </c>
      <c r="B219" s="34" t="s">
        <v>239</v>
      </c>
      <c r="C219" s="34" t="s">
        <v>289</v>
      </c>
      <c r="D219" s="62">
        <v>24700</v>
      </c>
      <c r="E219" s="62">
        <v>28200</v>
      </c>
      <c r="F219" s="62">
        <v>31750</v>
      </c>
      <c r="G219" s="62">
        <v>35250</v>
      </c>
      <c r="H219" s="62">
        <v>38100</v>
      </c>
      <c r="I219" s="62">
        <v>40900</v>
      </c>
      <c r="J219" s="62">
        <v>43750</v>
      </c>
      <c r="K219" s="62">
        <v>46550</v>
      </c>
      <c r="L219" s="62">
        <f t="shared" si="36"/>
        <v>49350</v>
      </c>
      <c r="M219" s="62">
        <f t="shared" si="37"/>
        <v>52170</v>
      </c>
      <c r="N219" s="62">
        <f t="shared" si="38"/>
        <v>54990</v>
      </c>
      <c r="O219" s="62">
        <f t="shared" si="39"/>
        <v>57810</v>
      </c>
      <c r="P219" s="62">
        <v>14850</v>
      </c>
      <c r="Q219" s="62">
        <v>18310</v>
      </c>
      <c r="R219" s="62">
        <v>23030</v>
      </c>
      <c r="S219" s="62">
        <v>27750</v>
      </c>
      <c r="T219" s="62">
        <v>32470</v>
      </c>
      <c r="U219" s="62">
        <v>37190</v>
      </c>
      <c r="V219" s="62">
        <v>41910</v>
      </c>
      <c r="W219" s="62">
        <v>46550</v>
      </c>
      <c r="X219" s="62">
        <f t="shared" si="40"/>
        <v>38850</v>
      </c>
      <c r="Y219" s="62">
        <f t="shared" si="41"/>
        <v>41070</v>
      </c>
      <c r="Z219" s="62">
        <f t="shared" si="42"/>
        <v>43290</v>
      </c>
      <c r="AA219" s="62">
        <f t="shared" si="43"/>
        <v>45510</v>
      </c>
      <c r="AB219">
        <v>39500</v>
      </c>
      <c r="AC219">
        <v>45150</v>
      </c>
      <c r="AD219">
        <v>50800</v>
      </c>
      <c r="AE219">
        <v>56400</v>
      </c>
      <c r="AF219">
        <v>60950</v>
      </c>
      <c r="AG219">
        <v>65450</v>
      </c>
      <c r="AH219">
        <v>69950</v>
      </c>
      <c r="AI219">
        <v>74450</v>
      </c>
      <c r="AJ219" s="62">
        <f t="shared" si="44"/>
        <v>78960</v>
      </c>
      <c r="AK219" s="62">
        <f t="shared" si="45"/>
        <v>83472</v>
      </c>
      <c r="AL219" s="62">
        <f t="shared" si="46"/>
        <v>87984</v>
      </c>
      <c r="AM219" s="62">
        <f t="shared" si="47"/>
        <v>92496</v>
      </c>
    </row>
    <row r="220" spans="1:39" x14ac:dyDescent="0.35">
      <c r="A220" s="34" t="s">
        <v>518</v>
      </c>
      <c r="B220" s="34" t="s">
        <v>240</v>
      </c>
      <c r="C220" s="34" t="s">
        <v>276</v>
      </c>
      <c r="D220" s="62">
        <v>23850</v>
      </c>
      <c r="E220" s="62">
        <v>27250</v>
      </c>
      <c r="F220" s="62">
        <v>30650</v>
      </c>
      <c r="G220" s="62">
        <v>34050</v>
      </c>
      <c r="H220" s="62">
        <v>36800</v>
      </c>
      <c r="I220" s="62">
        <v>39500</v>
      </c>
      <c r="J220" s="62">
        <v>42250</v>
      </c>
      <c r="K220" s="62">
        <v>44950</v>
      </c>
      <c r="L220" s="62">
        <f t="shared" si="36"/>
        <v>47670</v>
      </c>
      <c r="M220" s="62">
        <f t="shared" si="37"/>
        <v>50394</v>
      </c>
      <c r="N220" s="62">
        <f t="shared" si="38"/>
        <v>53118</v>
      </c>
      <c r="O220" s="62">
        <f t="shared" si="39"/>
        <v>55842</v>
      </c>
      <c r="P220" s="62">
        <v>14350</v>
      </c>
      <c r="Q220" s="62">
        <v>18310</v>
      </c>
      <c r="R220" s="62">
        <v>23030</v>
      </c>
      <c r="S220" s="62">
        <v>27750</v>
      </c>
      <c r="T220" s="62">
        <v>32470</v>
      </c>
      <c r="U220" s="62">
        <v>37190</v>
      </c>
      <c r="V220" s="62">
        <v>41910</v>
      </c>
      <c r="W220" s="62">
        <v>44950</v>
      </c>
      <c r="X220" s="62">
        <f t="shared" si="40"/>
        <v>38850</v>
      </c>
      <c r="Y220" s="62">
        <f t="shared" si="41"/>
        <v>41070</v>
      </c>
      <c r="Z220" s="62">
        <f t="shared" si="42"/>
        <v>43290</v>
      </c>
      <c r="AA220" s="62">
        <f t="shared" si="43"/>
        <v>45510</v>
      </c>
      <c r="AB220">
        <v>38150</v>
      </c>
      <c r="AC220">
        <v>43600</v>
      </c>
      <c r="AD220">
        <v>49050</v>
      </c>
      <c r="AE220">
        <v>54450</v>
      </c>
      <c r="AF220">
        <v>58850</v>
      </c>
      <c r="AG220">
        <v>63200</v>
      </c>
      <c r="AH220">
        <v>67550</v>
      </c>
      <c r="AI220">
        <v>71900</v>
      </c>
      <c r="AJ220" s="62">
        <f t="shared" si="44"/>
        <v>76230</v>
      </c>
      <c r="AK220" s="62">
        <f t="shared" si="45"/>
        <v>80586</v>
      </c>
      <c r="AL220" s="62">
        <f t="shared" si="46"/>
        <v>84942</v>
      </c>
      <c r="AM220" s="62">
        <f t="shared" si="47"/>
        <v>89298</v>
      </c>
    </row>
    <row r="221" spans="1:39" x14ac:dyDescent="0.35">
      <c r="A221" s="34" t="s">
        <v>519</v>
      </c>
      <c r="B221" s="34" t="s">
        <v>241</v>
      </c>
      <c r="C221" s="34" t="s">
        <v>290</v>
      </c>
      <c r="D221" s="62">
        <v>31650</v>
      </c>
      <c r="E221" s="62">
        <v>36200</v>
      </c>
      <c r="F221" s="62">
        <v>40700</v>
      </c>
      <c r="G221" s="62">
        <v>45200</v>
      </c>
      <c r="H221" s="62">
        <v>48850</v>
      </c>
      <c r="I221" s="62">
        <v>52450</v>
      </c>
      <c r="J221" s="62">
        <v>56050</v>
      </c>
      <c r="K221" s="62">
        <v>59700</v>
      </c>
      <c r="L221" s="62">
        <f t="shared" si="36"/>
        <v>63279.999999999993</v>
      </c>
      <c r="M221" s="62">
        <f t="shared" si="37"/>
        <v>66896</v>
      </c>
      <c r="N221" s="62">
        <f t="shared" si="38"/>
        <v>70512</v>
      </c>
      <c r="O221" s="62">
        <f t="shared" si="39"/>
        <v>74128</v>
      </c>
      <c r="P221" s="62">
        <v>19000</v>
      </c>
      <c r="Q221" s="62">
        <v>21700</v>
      </c>
      <c r="R221" s="62">
        <v>24400</v>
      </c>
      <c r="S221" s="62">
        <v>27750</v>
      </c>
      <c r="T221" s="62">
        <v>32470</v>
      </c>
      <c r="U221" s="62">
        <v>37190</v>
      </c>
      <c r="V221" s="62">
        <v>41910</v>
      </c>
      <c r="W221" s="62">
        <v>46630</v>
      </c>
      <c r="X221" s="62">
        <f t="shared" si="40"/>
        <v>38850</v>
      </c>
      <c r="Y221" s="62">
        <f t="shared" si="41"/>
        <v>41070</v>
      </c>
      <c r="Z221" s="62">
        <f t="shared" si="42"/>
        <v>43290</v>
      </c>
      <c r="AA221" s="62">
        <f t="shared" si="43"/>
        <v>45510</v>
      </c>
      <c r="AB221">
        <v>50650</v>
      </c>
      <c r="AC221">
        <v>57850</v>
      </c>
      <c r="AD221">
        <v>65100</v>
      </c>
      <c r="AE221">
        <v>72300</v>
      </c>
      <c r="AF221">
        <v>78100</v>
      </c>
      <c r="AG221">
        <v>83900</v>
      </c>
      <c r="AH221">
        <v>89700</v>
      </c>
      <c r="AI221">
        <v>95450</v>
      </c>
      <c r="AJ221" s="62">
        <f t="shared" si="44"/>
        <v>101220</v>
      </c>
      <c r="AK221" s="62">
        <f t="shared" si="45"/>
        <v>107004</v>
      </c>
      <c r="AL221" s="62">
        <f t="shared" si="46"/>
        <v>112788</v>
      </c>
      <c r="AM221" s="62">
        <f t="shared" si="47"/>
        <v>118572</v>
      </c>
    </row>
    <row r="222" spans="1:39" x14ac:dyDescent="0.35">
      <c r="A222" s="34" t="s">
        <v>520</v>
      </c>
      <c r="B222" s="34" t="s">
        <v>45</v>
      </c>
      <c r="C222" s="34" t="s">
        <v>286</v>
      </c>
      <c r="D222" s="62">
        <v>24850</v>
      </c>
      <c r="E222" s="62">
        <v>28400</v>
      </c>
      <c r="F222" s="62">
        <v>31950</v>
      </c>
      <c r="G222" s="62">
        <v>35450</v>
      </c>
      <c r="H222" s="62">
        <v>38300</v>
      </c>
      <c r="I222" s="62">
        <v>41150</v>
      </c>
      <c r="J222" s="62">
        <v>44000</v>
      </c>
      <c r="K222" s="62">
        <v>46800</v>
      </c>
      <c r="L222" s="62">
        <f t="shared" si="36"/>
        <v>49630</v>
      </c>
      <c r="M222" s="62">
        <f t="shared" si="37"/>
        <v>52466</v>
      </c>
      <c r="N222" s="62">
        <f t="shared" si="38"/>
        <v>55302</v>
      </c>
      <c r="O222" s="62">
        <f t="shared" si="39"/>
        <v>58138</v>
      </c>
      <c r="P222" s="62">
        <v>14900</v>
      </c>
      <c r="Q222" s="62">
        <v>18310</v>
      </c>
      <c r="R222" s="62">
        <v>23030</v>
      </c>
      <c r="S222" s="62">
        <v>27750</v>
      </c>
      <c r="T222" s="62">
        <v>32470</v>
      </c>
      <c r="U222" s="62">
        <v>37190</v>
      </c>
      <c r="V222" s="62">
        <v>41910</v>
      </c>
      <c r="W222" s="62">
        <v>46630</v>
      </c>
      <c r="X222" s="62">
        <f t="shared" si="40"/>
        <v>38850</v>
      </c>
      <c r="Y222" s="62">
        <f t="shared" si="41"/>
        <v>41070</v>
      </c>
      <c r="Z222" s="62">
        <f t="shared" si="42"/>
        <v>43290</v>
      </c>
      <c r="AA222" s="62">
        <f t="shared" si="43"/>
        <v>45510</v>
      </c>
      <c r="AB222">
        <v>39700</v>
      </c>
      <c r="AC222">
        <v>45400</v>
      </c>
      <c r="AD222">
        <v>51050</v>
      </c>
      <c r="AE222">
        <v>56700</v>
      </c>
      <c r="AF222">
        <v>61250</v>
      </c>
      <c r="AG222">
        <v>65800</v>
      </c>
      <c r="AH222">
        <v>70350</v>
      </c>
      <c r="AI222">
        <v>74850</v>
      </c>
      <c r="AJ222" s="62">
        <f t="shared" si="44"/>
        <v>79380</v>
      </c>
      <c r="AK222" s="62">
        <f t="shared" si="45"/>
        <v>83916</v>
      </c>
      <c r="AL222" s="62">
        <f t="shared" si="46"/>
        <v>88452</v>
      </c>
      <c r="AM222" s="62">
        <f t="shared" si="47"/>
        <v>92988</v>
      </c>
    </row>
    <row r="223" spans="1:39" x14ac:dyDescent="0.35">
      <c r="A223" s="34" t="s">
        <v>521</v>
      </c>
      <c r="B223" s="34" t="s">
        <v>57</v>
      </c>
      <c r="C223" s="34" t="s">
        <v>272</v>
      </c>
      <c r="D223" s="62">
        <v>23850</v>
      </c>
      <c r="E223" s="62">
        <v>27250</v>
      </c>
      <c r="F223" s="62">
        <v>30650</v>
      </c>
      <c r="G223" s="62">
        <v>34050</v>
      </c>
      <c r="H223" s="62">
        <v>36800</v>
      </c>
      <c r="I223" s="62">
        <v>39500</v>
      </c>
      <c r="J223" s="62">
        <v>42250</v>
      </c>
      <c r="K223" s="62">
        <v>44950</v>
      </c>
      <c r="L223" s="62">
        <f t="shared" si="36"/>
        <v>47670</v>
      </c>
      <c r="M223" s="62">
        <f t="shared" si="37"/>
        <v>50394</v>
      </c>
      <c r="N223" s="62">
        <f t="shared" si="38"/>
        <v>53118</v>
      </c>
      <c r="O223" s="62">
        <f t="shared" si="39"/>
        <v>55842</v>
      </c>
      <c r="P223" s="62">
        <v>14350</v>
      </c>
      <c r="Q223" s="62">
        <v>18310</v>
      </c>
      <c r="R223" s="62">
        <v>23030</v>
      </c>
      <c r="S223" s="62">
        <v>27750</v>
      </c>
      <c r="T223" s="62">
        <v>32470</v>
      </c>
      <c r="U223" s="62">
        <v>37190</v>
      </c>
      <c r="V223" s="62">
        <v>41910</v>
      </c>
      <c r="W223" s="62">
        <v>44950</v>
      </c>
      <c r="X223" s="62">
        <f t="shared" si="40"/>
        <v>38850</v>
      </c>
      <c r="Y223" s="62">
        <f t="shared" si="41"/>
        <v>41070</v>
      </c>
      <c r="Z223" s="62">
        <f t="shared" si="42"/>
        <v>43290</v>
      </c>
      <c r="AA223" s="62">
        <f t="shared" si="43"/>
        <v>45510</v>
      </c>
      <c r="AB223">
        <v>38150</v>
      </c>
      <c r="AC223">
        <v>43600</v>
      </c>
      <c r="AD223">
        <v>49050</v>
      </c>
      <c r="AE223">
        <v>54450</v>
      </c>
      <c r="AF223">
        <v>58850</v>
      </c>
      <c r="AG223">
        <v>63200</v>
      </c>
      <c r="AH223">
        <v>67550</v>
      </c>
      <c r="AI223">
        <v>71900</v>
      </c>
      <c r="AJ223" s="62">
        <f t="shared" si="44"/>
        <v>76230</v>
      </c>
      <c r="AK223" s="62">
        <f t="shared" si="45"/>
        <v>80586</v>
      </c>
      <c r="AL223" s="62">
        <f t="shared" si="46"/>
        <v>84942</v>
      </c>
      <c r="AM223" s="62">
        <f t="shared" si="47"/>
        <v>89298</v>
      </c>
    </row>
    <row r="224" spans="1:39" x14ac:dyDescent="0.35">
      <c r="A224" s="34" t="s">
        <v>522</v>
      </c>
      <c r="B224" s="34" t="s">
        <v>242</v>
      </c>
      <c r="C224" s="34" t="s">
        <v>279</v>
      </c>
      <c r="D224" s="62">
        <v>23850</v>
      </c>
      <c r="E224" s="62">
        <v>27250</v>
      </c>
      <c r="F224" s="62">
        <v>30650</v>
      </c>
      <c r="G224" s="62">
        <v>34050</v>
      </c>
      <c r="H224" s="62">
        <v>36800</v>
      </c>
      <c r="I224" s="62">
        <v>39500</v>
      </c>
      <c r="J224" s="62">
        <v>42250</v>
      </c>
      <c r="K224" s="62">
        <v>44950</v>
      </c>
      <c r="L224" s="62">
        <f t="shared" si="36"/>
        <v>47670</v>
      </c>
      <c r="M224" s="62">
        <f t="shared" si="37"/>
        <v>50394</v>
      </c>
      <c r="N224" s="62">
        <f t="shared" si="38"/>
        <v>53118</v>
      </c>
      <c r="O224" s="62">
        <f t="shared" si="39"/>
        <v>55842</v>
      </c>
      <c r="P224" s="62">
        <v>14350</v>
      </c>
      <c r="Q224" s="62">
        <v>18310</v>
      </c>
      <c r="R224" s="62">
        <v>23030</v>
      </c>
      <c r="S224" s="62">
        <v>27750</v>
      </c>
      <c r="T224" s="62">
        <v>32470</v>
      </c>
      <c r="U224" s="62">
        <v>37190</v>
      </c>
      <c r="V224" s="62">
        <v>41910</v>
      </c>
      <c r="W224" s="62">
        <v>44950</v>
      </c>
      <c r="X224" s="62">
        <f t="shared" si="40"/>
        <v>38850</v>
      </c>
      <c r="Y224" s="62">
        <f t="shared" si="41"/>
        <v>41070</v>
      </c>
      <c r="Z224" s="62">
        <f t="shared" si="42"/>
        <v>43290</v>
      </c>
      <c r="AA224" s="62">
        <f t="shared" si="43"/>
        <v>45510</v>
      </c>
      <c r="AB224">
        <v>38150</v>
      </c>
      <c r="AC224">
        <v>43600</v>
      </c>
      <c r="AD224">
        <v>49050</v>
      </c>
      <c r="AE224">
        <v>54450</v>
      </c>
      <c r="AF224">
        <v>58850</v>
      </c>
      <c r="AG224">
        <v>63200</v>
      </c>
      <c r="AH224">
        <v>67550</v>
      </c>
      <c r="AI224">
        <v>71900</v>
      </c>
      <c r="AJ224" s="62">
        <f t="shared" si="44"/>
        <v>76230</v>
      </c>
      <c r="AK224" s="62">
        <f t="shared" si="45"/>
        <v>80586</v>
      </c>
      <c r="AL224" s="62">
        <f t="shared" si="46"/>
        <v>84942</v>
      </c>
      <c r="AM224" s="62">
        <f t="shared" si="47"/>
        <v>89298</v>
      </c>
    </row>
    <row r="225" spans="1:39" x14ac:dyDescent="0.35">
      <c r="A225" s="34" t="s">
        <v>523</v>
      </c>
      <c r="B225" s="34" t="s">
        <v>243</v>
      </c>
      <c r="C225" s="34" t="s">
        <v>286</v>
      </c>
      <c r="D225" s="62">
        <v>24100</v>
      </c>
      <c r="E225" s="62">
        <v>27550</v>
      </c>
      <c r="F225" s="62">
        <v>31000</v>
      </c>
      <c r="G225" s="62">
        <v>34400</v>
      </c>
      <c r="H225" s="62">
        <v>37200</v>
      </c>
      <c r="I225" s="62">
        <v>39950</v>
      </c>
      <c r="J225" s="62">
        <v>42700</v>
      </c>
      <c r="K225" s="62">
        <v>45450</v>
      </c>
      <c r="L225" s="62">
        <f t="shared" si="36"/>
        <v>48160</v>
      </c>
      <c r="M225" s="62">
        <f t="shared" si="37"/>
        <v>50912</v>
      </c>
      <c r="N225" s="62">
        <f t="shared" si="38"/>
        <v>53664</v>
      </c>
      <c r="O225" s="62">
        <f t="shared" si="39"/>
        <v>56416</v>
      </c>
      <c r="P225" s="62">
        <v>14500</v>
      </c>
      <c r="Q225" s="62">
        <v>18310</v>
      </c>
      <c r="R225" s="62">
        <v>23030</v>
      </c>
      <c r="S225" s="62">
        <v>27750</v>
      </c>
      <c r="T225" s="62">
        <v>32470</v>
      </c>
      <c r="U225" s="62">
        <v>37190</v>
      </c>
      <c r="V225" s="62">
        <v>41910</v>
      </c>
      <c r="W225" s="62">
        <v>45450</v>
      </c>
      <c r="X225" s="62">
        <f t="shared" si="40"/>
        <v>38850</v>
      </c>
      <c r="Y225" s="62">
        <f t="shared" si="41"/>
        <v>41070</v>
      </c>
      <c r="Z225" s="62">
        <f t="shared" si="42"/>
        <v>43290</v>
      </c>
      <c r="AA225" s="62">
        <f t="shared" si="43"/>
        <v>45510</v>
      </c>
      <c r="AB225">
        <v>38550</v>
      </c>
      <c r="AC225">
        <v>44050</v>
      </c>
      <c r="AD225">
        <v>49550</v>
      </c>
      <c r="AE225">
        <v>55050</v>
      </c>
      <c r="AF225">
        <v>59500</v>
      </c>
      <c r="AG225">
        <v>63900</v>
      </c>
      <c r="AH225">
        <v>68300</v>
      </c>
      <c r="AI225">
        <v>72700</v>
      </c>
      <c r="AJ225" s="62">
        <f t="shared" si="44"/>
        <v>77070</v>
      </c>
      <c r="AK225" s="62">
        <f t="shared" si="45"/>
        <v>81474</v>
      </c>
      <c r="AL225" s="62">
        <f t="shared" si="46"/>
        <v>85878</v>
      </c>
      <c r="AM225" s="62">
        <f t="shared" si="47"/>
        <v>90282</v>
      </c>
    </row>
    <row r="226" spans="1:39" x14ac:dyDescent="0.35">
      <c r="A226" s="34" t="s">
        <v>524</v>
      </c>
      <c r="B226" s="34" t="s">
        <v>244</v>
      </c>
      <c r="C226" s="34" t="s">
        <v>283</v>
      </c>
      <c r="D226" s="62">
        <v>23850</v>
      </c>
      <c r="E226" s="62">
        <v>27250</v>
      </c>
      <c r="F226" s="62">
        <v>30650</v>
      </c>
      <c r="G226" s="62">
        <v>34050</v>
      </c>
      <c r="H226" s="62">
        <v>36800</v>
      </c>
      <c r="I226" s="62">
        <v>39500</v>
      </c>
      <c r="J226" s="62">
        <v>42250</v>
      </c>
      <c r="K226" s="62">
        <v>44950</v>
      </c>
      <c r="L226" s="62">
        <f t="shared" si="36"/>
        <v>47670</v>
      </c>
      <c r="M226" s="62">
        <f t="shared" si="37"/>
        <v>50394</v>
      </c>
      <c r="N226" s="62">
        <f t="shared" si="38"/>
        <v>53118</v>
      </c>
      <c r="O226" s="62">
        <f t="shared" si="39"/>
        <v>55842</v>
      </c>
      <c r="P226" s="62">
        <v>14350</v>
      </c>
      <c r="Q226" s="62">
        <v>18310</v>
      </c>
      <c r="R226" s="62">
        <v>23030</v>
      </c>
      <c r="S226" s="62">
        <v>27750</v>
      </c>
      <c r="T226" s="62">
        <v>32470</v>
      </c>
      <c r="U226" s="62">
        <v>37190</v>
      </c>
      <c r="V226" s="62">
        <v>41910</v>
      </c>
      <c r="W226" s="62">
        <v>44950</v>
      </c>
      <c r="X226" s="62">
        <f t="shared" si="40"/>
        <v>38850</v>
      </c>
      <c r="Y226" s="62">
        <f t="shared" si="41"/>
        <v>41070</v>
      </c>
      <c r="Z226" s="62">
        <f t="shared" si="42"/>
        <v>43290</v>
      </c>
      <c r="AA226" s="62">
        <f t="shared" si="43"/>
        <v>45510</v>
      </c>
      <c r="AB226">
        <v>38150</v>
      </c>
      <c r="AC226">
        <v>43600</v>
      </c>
      <c r="AD226">
        <v>49050</v>
      </c>
      <c r="AE226">
        <v>54450</v>
      </c>
      <c r="AF226">
        <v>58850</v>
      </c>
      <c r="AG226">
        <v>63200</v>
      </c>
      <c r="AH226">
        <v>67550</v>
      </c>
      <c r="AI226">
        <v>71900</v>
      </c>
      <c r="AJ226" s="62">
        <f t="shared" si="44"/>
        <v>76230</v>
      </c>
      <c r="AK226" s="62">
        <f t="shared" si="45"/>
        <v>80586</v>
      </c>
      <c r="AL226" s="62">
        <f t="shared" si="46"/>
        <v>84942</v>
      </c>
      <c r="AM226" s="62">
        <f t="shared" si="47"/>
        <v>89298</v>
      </c>
    </row>
    <row r="227" spans="1:39" x14ac:dyDescent="0.35">
      <c r="A227" s="34" t="s">
        <v>525</v>
      </c>
      <c r="B227" s="34" t="s">
        <v>245</v>
      </c>
      <c r="C227" s="34" t="s">
        <v>289</v>
      </c>
      <c r="D227" s="62">
        <v>26850</v>
      </c>
      <c r="E227" s="62">
        <v>30650</v>
      </c>
      <c r="F227" s="62">
        <v>34500</v>
      </c>
      <c r="G227" s="62">
        <v>38300</v>
      </c>
      <c r="H227" s="62">
        <v>41400</v>
      </c>
      <c r="I227" s="62">
        <v>44450</v>
      </c>
      <c r="J227" s="62">
        <v>47500</v>
      </c>
      <c r="K227" s="62">
        <v>50600</v>
      </c>
      <c r="L227" s="62">
        <f t="shared" si="36"/>
        <v>53620</v>
      </c>
      <c r="M227" s="62">
        <f t="shared" si="37"/>
        <v>56684</v>
      </c>
      <c r="N227" s="62">
        <f t="shared" si="38"/>
        <v>59748</v>
      </c>
      <c r="O227" s="62">
        <f t="shared" si="39"/>
        <v>62811.999999999993</v>
      </c>
      <c r="P227" s="62">
        <v>16100</v>
      </c>
      <c r="Q227" s="62">
        <v>18400</v>
      </c>
      <c r="R227" s="62">
        <v>23030</v>
      </c>
      <c r="S227" s="62">
        <v>27750</v>
      </c>
      <c r="T227" s="62">
        <v>32470</v>
      </c>
      <c r="U227" s="62">
        <v>37190</v>
      </c>
      <c r="V227" s="62">
        <v>41910</v>
      </c>
      <c r="W227" s="62">
        <v>46630</v>
      </c>
      <c r="X227" s="62">
        <f t="shared" si="40"/>
        <v>38850</v>
      </c>
      <c r="Y227" s="62">
        <f t="shared" si="41"/>
        <v>41070</v>
      </c>
      <c r="Z227" s="62">
        <f t="shared" si="42"/>
        <v>43290</v>
      </c>
      <c r="AA227" s="62">
        <f t="shared" si="43"/>
        <v>45510</v>
      </c>
      <c r="AB227">
        <v>42950</v>
      </c>
      <c r="AC227">
        <v>49050</v>
      </c>
      <c r="AD227">
        <v>55200</v>
      </c>
      <c r="AE227">
        <v>61300</v>
      </c>
      <c r="AF227">
        <v>66250</v>
      </c>
      <c r="AG227">
        <v>71150</v>
      </c>
      <c r="AH227">
        <v>76050</v>
      </c>
      <c r="AI227">
        <v>80950</v>
      </c>
      <c r="AJ227" s="62">
        <f t="shared" si="44"/>
        <v>85820</v>
      </c>
      <c r="AK227" s="62">
        <f t="shared" si="45"/>
        <v>90724</v>
      </c>
      <c r="AL227" s="62">
        <f t="shared" si="46"/>
        <v>95628</v>
      </c>
      <c r="AM227" s="62">
        <f t="shared" si="47"/>
        <v>100532</v>
      </c>
    </row>
    <row r="228" spans="1:39" x14ac:dyDescent="0.35">
      <c r="A228" s="34" t="s">
        <v>526</v>
      </c>
      <c r="B228" s="34" t="s">
        <v>246</v>
      </c>
      <c r="C228" s="34" t="s">
        <v>280</v>
      </c>
      <c r="D228" s="62">
        <v>38650</v>
      </c>
      <c r="E228" s="62">
        <v>44150</v>
      </c>
      <c r="F228" s="62">
        <v>49650</v>
      </c>
      <c r="G228" s="62">
        <v>55150</v>
      </c>
      <c r="H228" s="62">
        <v>59600</v>
      </c>
      <c r="I228" s="62">
        <v>64000</v>
      </c>
      <c r="J228" s="62">
        <v>68400</v>
      </c>
      <c r="K228" s="62">
        <v>72800</v>
      </c>
      <c r="L228" s="62">
        <f t="shared" si="36"/>
        <v>77210</v>
      </c>
      <c r="M228" s="62">
        <f t="shared" si="37"/>
        <v>81622</v>
      </c>
      <c r="N228" s="62">
        <f t="shared" si="38"/>
        <v>86034</v>
      </c>
      <c r="O228" s="62">
        <f t="shared" si="39"/>
        <v>90446</v>
      </c>
      <c r="P228" s="62">
        <v>23200</v>
      </c>
      <c r="Q228" s="62">
        <v>26500</v>
      </c>
      <c r="R228" s="62">
        <v>29800</v>
      </c>
      <c r="S228" s="62">
        <v>33100</v>
      </c>
      <c r="T228" s="62">
        <v>35750</v>
      </c>
      <c r="U228" s="62">
        <v>38400</v>
      </c>
      <c r="V228" s="62">
        <v>41910</v>
      </c>
      <c r="W228" s="62">
        <v>46630</v>
      </c>
      <c r="X228" s="62">
        <f t="shared" si="40"/>
        <v>46340</v>
      </c>
      <c r="Y228" s="62">
        <f t="shared" si="41"/>
        <v>48988</v>
      </c>
      <c r="Z228" s="62">
        <f t="shared" si="42"/>
        <v>51636</v>
      </c>
      <c r="AA228" s="62">
        <f t="shared" si="43"/>
        <v>54284</v>
      </c>
      <c r="AB228">
        <v>61800</v>
      </c>
      <c r="AC228">
        <v>70600</v>
      </c>
      <c r="AD228">
        <v>79450</v>
      </c>
      <c r="AE228">
        <v>88250</v>
      </c>
      <c r="AF228">
        <v>95350</v>
      </c>
      <c r="AG228">
        <v>102400</v>
      </c>
      <c r="AH228">
        <v>109450</v>
      </c>
      <c r="AI228">
        <v>116500</v>
      </c>
      <c r="AJ228" s="62">
        <f t="shared" si="44"/>
        <v>123549.99999999999</v>
      </c>
      <c r="AK228" s="62">
        <f t="shared" si="45"/>
        <v>130610</v>
      </c>
      <c r="AL228" s="62">
        <f t="shared" si="46"/>
        <v>137670</v>
      </c>
      <c r="AM228" s="62">
        <f t="shared" si="47"/>
        <v>144730</v>
      </c>
    </row>
    <row r="229" spans="1:39" x14ac:dyDescent="0.35">
      <c r="A229" s="34" t="s">
        <v>527</v>
      </c>
      <c r="B229" s="34" t="s">
        <v>35</v>
      </c>
      <c r="C229" s="34" t="s">
        <v>273</v>
      </c>
      <c r="D229" s="62">
        <v>23850</v>
      </c>
      <c r="E229" s="62">
        <v>27250</v>
      </c>
      <c r="F229" s="62">
        <v>30650</v>
      </c>
      <c r="G229" s="62">
        <v>34050</v>
      </c>
      <c r="H229" s="62">
        <v>36800</v>
      </c>
      <c r="I229" s="62">
        <v>39500</v>
      </c>
      <c r="J229" s="62">
        <v>42250</v>
      </c>
      <c r="K229" s="62">
        <v>44950</v>
      </c>
      <c r="L229" s="62">
        <f t="shared" si="36"/>
        <v>47670</v>
      </c>
      <c r="M229" s="62">
        <f t="shared" si="37"/>
        <v>50394</v>
      </c>
      <c r="N229" s="62">
        <f t="shared" si="38"/>
        <v>53118</v>
      </c>
      <c r="O229" s="62">
        <f t="shared" si="39"/>
        <v>55842</v>
      </c>
      <c r="P229" s="62">
        <v>14350</v>
      </c>
      <c r="Q229" s="62">
        <v>18310</v>
      </c>
      <c r="R229" s="62">
        <v>23030</v>
      </c>
      <c r="S229" s="62">
        <v>27750</v>
      </c>
      <c r="T229" s="62">
        <v>32470</v>
      </c>
      <c r="U229" s="62">
        <v>37190</v>
      </c>
      <c r="V229" s="62">
        <v>41910</v>
      </c>
      <c r="W229" s="62">
        <v>44950</v>
      </c>
      <c r="X229" s="62">
        <f t="shared" si="40"/>
        <v>38850</v>
      </c>
      <c r="Y229" s="62">
        <f t="shared" si="41"/>
        <v>41070</v>
      </c>
      <c r="Z229" s="62">
        <f t="shared" si="42"/>
        <v>43290</v>
      </c>
      <c r="AA229" s="62">
        <f t="shared" si="43"/>
        <v>45510</v>
      </c>
      <c r="AB229">
        <v>38150</v>
      </c>
      <c r="AC229">
        <v>43600</v>
      </c>
      <c r="AD229">
        <v>49050</v>
      </c>
      <c r="AE229">
        <v>54450</v>
      </c>
      <c r="AF229">
        <v>58850</v>
      </c>
      <c r="AG229">
        <v>63200</v>
      </c>
      <c r="AH229">
        <v>67550</v>
      </c>
      <c r="AI229">
        <v>71900</v>
      </c>
      <c r="AJ229" s="62">
        <f t="shared" si="44"/>
        <v>76230</v>
      </c>
      <c r="AK229" s="62">
        <f t="shared" si="45"/>
        <v>80586</v>
      </c>
      <c r="AL229" s="62">
        <f t="shared" si="46"/>
        <v>84942</v>
      </c>
      <c r="AM229" s="62">
        <f t="shared" si="47"/>
        <v>89298</v>
      </c>
    </row>
    <row r="230" spans="1:39" x14ac:dyDescent="0.35">
      <c r="A230" s="34" t="s">
        <v>528</v>
      </c>
      <c r="B230" s="34" t="s">
        <v>247</v>
      </c>
      <c r="C230" s="34" t="s">
        <v>273</v>
      </c>
      <c r="D230" s="62">
        <v>24050</v>
      </c>
      <c r="E230" s="62">
        <v>27500</v>
      </c>
      <c r="F230" s="62">
        <v>30950</v>
      </c>
      <c r="G230" s="62">
        <v>34350</v>
      </c>
      <c r="H230" s="62">
        <v>37100</v>
      </c>
      <c r="I230" s="62">
        <v>39850</v>
      </c>
      <c r="J230" s="62">
        <v>42600</v>
      </c>
      <c r="K230" s="62">
        <v>45350</v>
      </c>
      <c r="L230" s="62">
        <f t="shared" si="36"/>
        <v>48090</v>
      </c>
      <c r="M230" s="62">
        <f t="shared" si="37"/>
        <v>50838</v>
      </c>
      <c r="N230" s="62">
        <f t="shared" si="38"/>
        <v>53586</v>
      </c>
      <c r="O230" s="62">
        <f t="shared" si="39"/>
        <v>56334</v>
      </c>
      <c r="P230" s="62">
        <v>14450</v>
      </c>
      <c r="Q230" s="62">
        <v>18310</v>
      </c>
      <c r="R230" s="62">
        <v>23030</v>
      </c>
      <c r="S230" s="62">
        <v>27750</v>
      </c>
      <c r="T230" s="62">
        <v>32470</v>
      </c>
      <c r="U230" s="62">
        <v>37190</v>
      </c>
      <c r="V230" s="62">
        <v>41910</v>
      </c>
      <c r="W230" s="62">
        <v>45350</v>
      </c>
      <c r="X230" s="62">
        <f t="shared" si="40"/>
        <v>38850</v>
      </c>
      <c r="Y230" s="62">
        <f t="shared" si="41"/>
        <v>41070</v>
      </c>
      <c r="Z230" s="62">
        <f t="shared" si="42"/>
        <v>43290</v>
      </c>
      <c r="AA230" s="62">
        <f t="shared" si="43"/>
        <v>45510</v>
      </c>
      <c r="AB230">
        <v>38450</v>
      </c>
      <c r="AC230">
        <v>43950</v>
      </c>
      <c r="AD230">
        <v>49450</v>
      </c>
      <c r="AE230">
        <v>54900</v>
      </c>
      <c r="AF230">
        <v>59300</v>
      </c>
      <c r="AG230">
        <v>63700</v>
      </c>
      <c r="AH230">
        <v>68100</v>
      </c>
      <c r="AI230">
        <v>72500</v>
      </c>
      <c r="AJ230" s="62">
        <f t="shared" si="44"/>
        <v>76860</v>
      </c>
      <c r="AK230" s="62">
        <f t="shared" si="45"/>
        <v>81252</v>
      </c>
      <c r="AL230" s="62">
        <f t="shared" si="46"/>
        <v>85644</v>
      </c>
      <c r="AM230" s="62">
        <f t="shared" si="47"/>
        <v>90036</v>
      </c>
    </row>
    <row r="231" spans="1:39" x14ac:dyDescent="0.35">
      <c r="A231" s="34" t="s">
        <v>529</v>
      </c>
      <c r="B231" s="34" t="s">
        <v>248</v>
      </c>
      <c r="C231" s="34" t="s">
        <v>271</v>
      </c>
      <c r="D231" s="62">
        <v>24250</v>
      </c>
      <c r="E231" s="62">
        <v>27700</v>
      </c>
      <c r="F231" s="62">
        <v>31150</v>
      </c>
      <c r="G231" s="62">
        <v>34600</v>
      </c>
      <c r="H231" s="62">
        <v>37400</v>
      </c>
      <c r="I231" s="62">
        <v>40150</v>
      </c>
      <c r="J231" s="62">
        <v>42950</v>
      </c>
      <c r="K231" s="62">
        <v>45700</v>
      </c>
      <c r="L231" s="62">
        <f t="shared" si="36"/>
        <v>48440</v>
      </c>
      <c r="M231" s="62">
        <f t="shared" si="37"/>
        <v>51208</v>
      </c>
      <c r="N231" s="62">
        <f t="shared" si="38"/>
        <v>53976</v>
      </c>
      <c r="O231" s="62">
        <f t="shared" si="39"/>
        <v>56744</v>
      </c>
      <c r="P231" s="62">
        <v>14550</v>
      </c>
      <c r="Q231" s="62">
        <v>18310</v>
      </c>
      <c r="R231" s="62">
        <v>23030</v>
      </c>
      <c r="S231" s="62">
        <v>27750</v>
      </c>
      <c r="T231" s="62">
        <v>32470</v>
      </c>
      <c r="U231" s="62">
        <v>37190</v>
      </c>
      <c r="V231" s="62">
        <v>41910</v>
      </c>
      <c r="W231" s="62">
        <v>45700</v>
      </c>
      <c r="X231" s="62">
        <f t="shared" si="40"/>
        <v>38850</v>
      </c>
      <c r="Y231" s="62">
        <f t="shared" si="41"/>
        <v>41070</v>
      </c>
      <c r="Z231" s="62">
        <f t="shared" si="42"/>
        <v>43290</v>
      </c>
      <c r="AA231" s="62">
        <f t="shared" si="43"/>
        <v>45510</v>
      </c>
      <c r="AB231">
        <v>38750</v>
      </c>
      <c r="AC231">
        <v>44300</v>
      </c>
      <c r="AD231">
        <v>49850</v>
      </c>
      <c r="AE231">
        <v>55350</v>
      </c>
      <c r="AF231">
        <v>59800</v>
      </c>
      <c r="AG231">
        <v>64250</v>
      </c>
      <c r="AH231">
        <v>68650</v>
      </c>
      <c r="AI231">
        <v>73100</v>
      </c>
      <c r="AJ231" s="62">
        <f t="shared" si="44"/>
        <v>77490</v>
      </c>
      <c r="AK231" s="62">
        <f t="shared" si="45"/>
        <v>81918</v>
      </c>
      <c r="AL231" s="62">
        <f t="shared" si="46"/>
        <v>86346</v>
      </c>
      <c r="AM231" s="62">
        <f t="shared" si="47"/>
        <v>90774</v>
      </c>
    </row>
    <row r="232" spans="1:39" x14ac:dyDescent="0.35">
      <c r="A232" s="34" t="s">
        <v>530</v>
      </c>
      <c r="B232" s="34" t="s">
        <v>249</v>
      </c>
      <c r="C232" s="34" t="s">
        <v>272</v>
      </c>
      <c r="D232" s="62">
        <v>26750</v>
      </c>
      <c r="E232" s="62">
        <v>30550</v>
      </c>
      <c r="F232" s="62">
        <v>34350</v>
      </c>
      <c r="G232" s="62">
        <v>38150</v>
      </c>
      <c r="H232" s="62">
        <v>41250</v>
      </c>
      <c r="I232" s="62">
        <v>44300</v>
      </c>
      <c r="J232" s="62">
        <v>47350</v>
      </c>
      <c r="K232" s="62">
        <v>50400</v>
      </c>
      <c r="L232" s="62">
        <f t="shared" si="36"/>
        <v>53410</v>
      </c>
      <c r="M232" s="62">
        <f t="shared" si="37"/>
        <v>56462</v>
      </c>
      <c r="N232" s="62">
        <f t="shared" si="38"/>
        <v>59514</v>
      </c>
      <c r="O232" s="62">
        <f t="shared" si="39"/>
        <v>62565.999999999993</v>
      </c>
      <c r="P232" s="62">
        <v>16050</v>
      </c>
      <c r="Q232" s="62">
        <v>18350</v>
      </c>
      <c r="R232" s="62">
        <v>23030</v>
      </c>
      <c r="S232" s="62">
        <v>27750</v>
      </c>
      <c r="T232" s="62">
        <v>32470</v>
      </c>
      <c r="U232" s="62">
        <v>37190</v>
      </c>
      <c r="V232" s="62">
        <v>41910</v>
      </c>
      <c r="W232" s="62">
        <v>46630</v>
      </c>
      <c r="X232" s="62">
        <f t="shared" si="40"/>
        <v>38850</v>
      </c>
      <c r="Y232" s="62">
        <f t="shared" si="41"/>
        <v>41070</v>
      </c>
      <c r="Z232" s="62">
        <f t="shared" si="42"/>
        <v>43290</v>
      </c>
      <c r="AA232" s="62">
        <f t="shared" si="43"/>
        <v>45510</v>
      </c>
      <c r="AB232">
        <v>42700</v>
      </c>
      <c r="AC232">
        <v>48800</v>
      </c>
      <c r="AD232">
        <v>54900</v>
      </c>
      <c r="AE232">
        <v>61000</v>
      </c>
      <c r="AF232">
        <v>65900</v>
      </c>
      <c r="AG232">
        <v>70800</v>
      </c>
      <c r="AH232">
        <v>75650</v>
      </c>
      <c r="AI232">
        <v>80550</v>
      </c>
      <c r="AJ232" s="62">
        <f t="shared" si="44"/>
        <v>85400</v>
      </c>
      <c r="AK232" s="62">
        <f t="shared" si="45"/>
        <v>90280</v>
      </c>
      <c r="AL232" s="62">
        <f t="shared" si="46"/>
        <v>95160</v>
      </c>
      <c r="AM232" s="62">
        <f t="shared" si="47"/>
        <v>100040</v>
      </c>
    </row>
    <row r="233" spans="1:39" x14ac:dyDescent="0.35">
      <c r="A233" s="34" t="s">
        <v>531</v>
      </c>
      <c r="B233" s="34" t="s">
        <v>250</v>
      </c>
      <c r="C233" s="34" t="s">
        <v>292</v>
      </c>
      <c r="D233" s="62">
        <v>23850</v>
      </c>
      <c r="E233" s="62">
        <v>27250</v>
      </c>
      <c r="F233" s="62">
        <v>30650</v>
      </c>
      <c r="G233" s="62">
        <v>34050</v>
      </c>
      <c r="H233" s="62">
        <v>36800</v>
      </c>
      <c r="I233" s="62">
        <v>39500</v>
      </c>
      <c r="J233" s="62">
        <v>42250</v>
      </c>
      <c r="K233" s="62">
        <v>44950</v>
      </c>
      <c r="L233" s="62">
        <f t="shared" si="36"/>
        <v>47670</v>
      </c>
      <c r="M233" s="62">
        <f t="shared" si="37"/>
        <v>50394</v>
      </c>
      <c r="N233" s="62">
        <f t="shared" si="38"/>
        <v>53118</v>
      </c>
      <c r="O233" s="62">
        <f t="shared" si="39"/>
        <v>55842</v>
      </c>
      <c r="P233" s="63">
        <v>14350</v>
      </c>
      <c r="Q233" s="63">
        <v>18310</v>
      </c>
      <c r="R233" s="63">
        <v>23030</v>
      </c>
      <c r="S233" s="63">
        <v>27750</v>
      </c>
      <c r="T233" s="63">
        <v>32470</v>
      </c>
      <c r="U233" s="63">
        <v>37190</v>
      </c>
      <c r="V233" s="63">
        <v>41910</v>
      </c>
      <c r="W233" s="63">
        <v>44950</v>
      </c>
      <c r="X233" s="63">
        <f t="shared" si="40"/>
        <v>38850</v>
      </c>
      <c r="Y233" s="63">
        <f t="shared" si="41"/>
        <v>41070</v>
      </c>
      <c r="Z233" s="63">
        <f t="shared" si="42"/>
        <v>43290</v>
      </c>
      <c r="AA233" s="63">
        <f t="shared" si="43"/>
        <v>45510</v>
      </c>
      <c r="AB233">
        <v>38150</v>
      </c>
      <c r="AC233">
        <v>43600</v>
      </c>
      <c r="AD233">
        <v>49050</v>
      </c>
      <c r="AE233">
        <v>54450</v>
      </c>
      <c r="AF233">
        <v>58850</v>
      </c>
      <c r="AG233">
        <v>63200</v>
      </c>
      <c r="AH233">
        <v>67550</v>
      </c>
      <c r="AI233">
        <v>71900</v>
      </c>
      <c r="AJ233" s="62">
        <f t="shared" si="44"/>
        <v>76230</v>
      </c>
      <c r="AK233" s="62">
        <f t="shared" si="45"/>
        <v>80586</v>
      </c>
      <c r="AL233" s="62">
        <f t="shared" si="46"/>
        <v>84942</v>
      </c>
      <c r="AM233" s="62">
        <f t="shared" si="47"/>
        <v>89298</v>
      </c>
    </row>
    <row r="234" spans="1:39" x14ac:dyDescent="0.35">
      <c r="A234" s="34" t="s">
        <v>532</v>
      </c>
      <c r="B234" s="34" t="s">
        <v>251</v>
      </c>
      <c r="C234" s="34" t="s">
        <v>292</v>
      </c>
      <c r="D234" s="62">
        <v>23850</v>
      </c>
      <c r="E234" s="62">
        <v>27250</v>
      </c>
      <c r="F234" s="62">
        <v>30650</v>
      </c>
      <c r="G234" s="62">
        <v>34050</v>
      </c>
      <c r="H234" s="62">
        <v>36800</v>
      </c>
      <c r="I234" s="62">
        <v>39500</v>
      </c>
      <c r="J234" s="62">
        <v>42250</v>
      </c>
      <c r="K234" s="62">
        <v>44950</v>
      </c>
      <c r="L234" s="62">
        <f t="shared" si="36"/>
        <v>47670</v>
      </c>
      <c r="M234" s="62">
        <f t="shared" si="37"/>
        <v>50394</v>
      </c>
      <c r="N234" s="62">
        <f t="shared" si="38"/>
        <v>53118</v>
      </c>
      <c r="O234" s="62">
        <f t="shared" si="39"/>
        <v>55842</v>
      </c>
      <c r="P234" s="62">
        <v>14350</v>
      </c>
      <c r="Q234" s="62">
        <v>18310</v>
      </c>
      <c r="R234" s="62">
        <v>23030</v>
      </c>
      <c r="S234" s="62">
        <v>27750</v>
      </c>
      <c r="T234" s="62">
        <v>32470</v>
      </c>
      <c r="U234" s="62">
        <v>37190</v>
      </c>
      <c r="V234" s="62">
        <v>41910</v>
      </c>
      <c r="W234" s="62">
        <v>44950</v>
      </c>
      <c r="X234" s="62">
        <f t="shared" si="40"/>
        <v>38850</v>
      </c>
      <c r="Y234" s="62">
        <f t="shared" si="41"/>
        <v>41070</v>
      </c>
      <c r="Z234" s="62">
        <f t="shared" si="42"/>
        <v>43290</v>
      </c>
      <c r="AA234" s="62">
        <f t="shared" si="43"/>
        <v>45510</v>
      </c>
      <c r="AB234">
        <v>38150</v>
      </c>
      <c r="AC234">
        <v>43600</v>
      </c>
      <c r="AD234">
        <v>49050</v>
      </c>
      <c r="AE234">
        <v>54450</v>
      </c>
      <c r="AF234">
        <v>58850</v>
      </c>
      <c r="AG234">
        <v>63200</v>
      </c>
      <c r="AH234">
        <v>67550</v>
      </c>
      <c r="AI234">
        <v>71900</v>
      </c>
      <c r="AJ234" s="62">
        <f t="shared" si="44"/>
        <v>76230</v>
      </c>
      <c r="AK234" s="62">
        <f t="shared" si="45"/>
        <v>80586</v>
      </c>
      <c r="AL234" s="62">
        <f t="shared" si="46"/>
        <v>84942</v>
      </c>
      <c r="AM234" s="62">
        <f t="shared" si="47"/>
        <v>89298</v>
      </c>
    </row>
    <row r="235" spans="1:39" x14ac:dyDescent="0.35">
      <c r="A235" s="34" t="s">
        <v>533</v>
      </c>
      <c r="B235" s="34" t="s">
        <v>252</v>
      </c>
      <c r="C235" s="34" t="s">
        <v>271</v>
      </c>
      <c r="D235" s="62">
        <v>24900</v>
      </c>
      <c r="E235" s="62">
        <v>28450</v>
      </c>
      <c r="F235" s="62">
        <v>32000</v>
      </c>
      <c r="G235" s="62">
        <v>35550</v>
      </c>
      <c r="H235" s="62">
        <v>38400</v>
      </c>
      <c r="I235" s="62">
        <v>41250</v>
      </c>
      <c r="J235" s="62">
        <v>44100</v>
      </c>
      <c r="K235" s="62">
        <v>46950</v>
      </c>
      <c r="L235" s="62">
        <f t="shared" si="36"/>
        <v>49770</v>
      </c>
      <c r="M235" s="62">
        <f t="shared" si="37"/>
        <v>52614</v>
      </c>
      <c r="N235" s="62">
        <f t="shared" si="38"/>
        <v>55458</v>
      </c>
      <c r="O235" s="62">
        <f t="shared" si="39"/>
        <v>58302</v>
      </c>
      <c r="P235" s="62">
        <v>14950</v>
      </c>
      <c r="Q235" s="62">
        <v>18310</v>
      </c>
      <c r="R235" s="62">
        <v>23030</v>
      </c>
      <c r="S235" s="62">
        <v>27750</v>
      </c>
      <c r="T235" s="62">
        <v>32470</v>
      </c>
      <c r="U235" s="62">
        <v>37190</v>
      </c>
      <c r="V235" s="62">
        <v>41910</v>
      </c>
      <c r="W235" s="62">
        <v>46630</v>
      </c>
      <c r="X235" s="62">
        <f t="shared" si="40"/>
        <v>38850</v>
      </c>
      <c r="Y235" s="62">
        <f t="shared" si="41"/>
        <v>41070</v>
      </c>
      <c r="Z235" s="62">
        <f t="shared" si="42"/>
        <v>43290</v>
      </c>
      <c r="AA235" s="62">
        <f t="shared" si="43"/>
        <v>45510</v>
      </c>
      <c r="AB235">
        <v>39850</v>
      </c>
      <c r="AC235">
        <v>45550</v>
      </c>
      <c r="AD235">
        <v>51250</v>
      </c>
      <c r="AE235">
        <v>56900</v>
      </c>
      <c r="AF235">
        <v>61500</v>
      </c>
      <c r="AG235">
        <v>66050</v>
      </c>
      <c r="AH235">
        <v>70600</v>
      </c>
      <c r="AI235">
        <v>75150</v>
      </c>
      <c r="AJ235" s="62">
        <f t="shared" si="44"/>
        <v>79660</v>
      </c>
      <c r="AK235" s="62">
        <f t="shared" si="45"/>
        <v>84212</v>
      </c>
      <c r="AL235" s="62">
        <f t="shared" si="46"/>
        <v>88764</v>
      </c>
      <c r="AM235" s="62">
        <f t="shared" si="47"/>
        <v>93316</v>
      </c>
    </row>
    <row r="236" spans="1:39" x14ac:dyDescent="0.35">
      <c r="A236" s="34" t="s">
        <v>534</v>
      </c>
      <c r="B236" s="34" t="s">
        <v>253</v>
      </c>
      <c r="C236" s="34" t="s">
        <v>287</v>
      </c>
      <c r="D236" s="62">
        <v>26150</v>
      </c>
      <c r="E236" s="62">
        <v>29900</v>
      </c>
      <c r="F236" s="62">
        <v>33650</v>
      </c>
      <c r="G236" s="62">
        <v>37350</v>
      </c>
      <c r="H236" s="62">
        <v>40350</v>
      </c>
      <c r="I236" s="62">
        <v>43350</v>
      </c>
      <c r="J236" s="62">
        <v>46350</v>
      </c>
      <c r="K236" s="62">
        <v>49350</v>
      </c>
      <c r="L236" s="62">
        <f t="shared" si="36"/>
        <v>52290</v>
      </c>
      <c r="M236" s="62">
        <f t="shared" si="37"/>
        <v>55278</v>
      </c>
      <c r="N236" s="62">
        <f t="shared" si="38"/>
        <v>58266</v>
      </c>
      <c r="O236" s="62">
        <f t="shared" si="39"/>
        <v>61253.999999999993</v>
      </c>
      <c r="P236" s="62">
        <v>15700</v>
      </c>
      <c r="Q236" s="62">
        <v>18310</v>
      </c>
      <c r="R236" s="62">
        <v>23030</v>
      </c>
      <c r="S236" s="62">
        <v>27750</v>
      </c>
      <c r="T236" s="62">
        <v>32470</v>
      </c>
      <c r="U236" s="62">
        <v>37190</v>
      </c>
      <c r="V236" s="62">
        <v>41910</v>
      </c>
      <c r="W236" s="62">
        <v>46630</v>
      </c>
      <c r="X236" s="62">
        <f t="shared" si="40"/>
        <v>38850</v>
      </c>
      <c r="Y236" s="62">
        <f t="shared" si="41"/>
        <v>41070</v>
      </c>
      <c r="Z236" s="62">
        <f t="shared" si="42"/>
        <v>43290</v>
      </c>
      <c r="AA236" s="62">
        <f t="shared" si="43"/>
        <v>45510</v>
      </c>
      <c r="AB236">
        <v>41850</v>
      </c>
      <c r="AC236">
        <v>47800</v>
      </c>
      <c r="AD236">
        <v>53800</v>
      </c>
      <c r="AE236">
        <v>59750</v>
      </c>
      <c r="AF236">
        <v>64550</v>
      </c>
      <c r="AG236">
        <v>69350</v>
      </c>
      <c r="AH236">
        <v>74100</v>
      </c>
      <c r="AI236">
        <v>78900</v>
      </c>
      <c r="AJ236" s="62">
        <f t="shared" si="44"/>
        <v>83650</v>
      </c>
      <c r="AK236" s="62">
        <f t="shared" si="45"/>
        <v>88430</v>
      </c>
      <c r="AL236" s="62">
        <f t="shared" si="46"/>
        <v>93210</v>
      </c>
      <c r="AM236" s="62">
        <f t="shared" si="47"/>
        <v>97990</v>
      </c>
    </row>
    <row r="237" spans="1:39" x14ac:dyDescent="0.35">
      <c r="A237" s="34" t="s">
        <v>535</v>
      </c>
      <c r="B237" s="34" t="s">
        <v>28</v>
      </c>
      <c r="C237" s="34" t="s">
        <v>278</v>
      </c>
      <c r="D237" s="62">
        <v>26500</v>
      </c>
      <c r="E237" s="62">
        <v>30250</v>
      </c>
      <c r="F237" s="62">
        <v>34050</v>
      </c>
      <c r="G237" s="62">
        <v>37800</v>
      </c>
      <c r="H237" s="62">
        <v>40850</v>
      </c>
      <c r="I237" s="62">
        <v>43850</v>
      </c>
      <c r="J237" s="62">
        <v>46900</v>
      </c>
      <c r="K237" s="62">
        <v>49900</v>
      </c>
      <c r="L237" s="62">
        <f t="shared" si="36"/>
        <v>52920</v>
      </c>
      <c r="M237" s="62">
        <f t="shared" si="37"/>
        <v>55944</v>
      </c>
      <c r="N237" s="62">
        <f t="shared" si="38"/>
        <v>58968</v>
      </c>
      <c r="O237" s="62">
        <f t="shared" si="39"/>
        <v>61991.999999999993</v>
      </c>
      <c r="P237" s="62">
        <v>15900</v>
      </c>
      <c r="Q237" s="62">
        <v>18310</v>
      </c>
      <c r="R237" s="62">
        <v>23030</v>
      </c>
      <c r="S237" s="62">
        <v>27750</v>
      </c>
      <c r="T237" s="62">
        <v>32470</v>
      </c>
      <c r="U237" s="62">
        <v>37190</v>
      </c>
      <c r="V237" s="62">
        <v>41910</v>
      </c>
      <c r="W237" s="62">
        <v>46630</v>
      </c>
      <c r="X237" s="62">
        <f t="shared" si="40"/>
        <v>38850</v>
      </c>
      <c r="Y237" s="62">
        <f t="shared" si="41"/>
        <v>41070</v>
      </c>
      <c r="Z237" s="62">
        <f t="shared" si="42"/>
        <v>43290</v>
      </c>
      <c r="AA237" s="62">
        <f t="shared" si="43"/>
        <v>45510</v>
      </c>
      <c r="AB237">
        <v>42350</v>
      </c>
      <c r="AC237">
        <v>48400</v>
      </c>
      <c r="AD237">
        <v>54450</v>
      </c>
      <c r="AE237">
        <v>60500</v>
      </c>
      <c r="AF237">
        <v>65350</v>
      </c>
      <c r="AG237">
        <v>70200</v>
      </c>
      <c r="AH237">
        <v>75050</v>
      </c>
      <c r="AI237">
        <v>79900</v>
      </c>
      <c r="AJ237" s="62">
        <f t="shared" si="44"/>
        <v>84700</v>
      </c>
      <c r="AK237" s="62">
        <f t="shared" si="45"/>
        <v>89540</v>
      </c>
      <c r="AL237" s="62">
        <f t="shared" si="46"/>
        <v>94380</v>
      </c>
      <c r="AM237" s="62">
        <f t="shared" si="47"/>
        <v>99220</v>
      </c>
    </row>
    <row r="238" spans="1:39" x14ac:dyDescent="0.35">
      <c r="A238" s="34" t="s">
        <v>536</v>
      </c>
      <c r="B238" s="34" t="s">
        <v>254</v>
      </c>
      <c r="C238" s="34" t="s">
        <v>278</v>
      </c>
      <c r="D238" s="62">
        <v>31050</v>
      </c>
      <c r="E238" s="62">
        <v>35450</v>
      </c>
      <c r="F238" s="62">
        <v>39900</v>
      </c>
      <c r="G238" s="62">
        <v>44300</v>
      </c>
      <c r="H238" s="62">
        <v>47850</v>
      </c>
      <c r="I238" s="62">
        <v>51400</v>
      </c>
      <c r="J238" s="62">
        <v>54950</v>
      </c>
      <c r="K238" s="62">
        <v>58500</v>
      </c>
      <c r="L238" s="62">
        <f t="shared" si="36"/>
        <v>62019.999999999993</v>
      </c>
      <c r="M238" s="62">
        <f t="shared" si="37"/>
        <v>65564</v>
      </c>
      <c r="N238" s="62">
        <f t="shared" si="38"/>
        <v>69108</v>
      </c>
      <c r="O238" s="62">
        <f t="shared" si="39"/>
        <v>72652</v>
      </c>
      <c r="P238" s="62">
        <v>18650</v>
      </c>
      <c r="Q238" s="62">
        <v>21300</v>
      </c>
      <c r="R238" s="62">
        <v>23950</v>
      </c>
      <c r="S238" s="62">
        <v>27750</v>
      </c>
      <c r="T238" s="62">
        <v>32470</v>
      </c>
      <c r="U238" s="62">
        <v>37190</v>
      </c>
      <c r="V238" s="62">
        <v>41910</v>
      </c>
      <c r="W238" s="62">
        <v>46630</v>
      </c>
      <c r="X238" s="62">
        <f t="shared" si="40"/>
        <v>38850</v>
      </c>
      <c r="Y238" s="62">
        <f t="shared" si="41"/>
        <v>41070</v>
      </c>
      <c r="Z238" s="62">
        <f t="shared" si="42"/>
        <v>43290</v>
      </c>
      <c r="AA238" s="62">
        <f t="shared" si="43"/>
        <v>45510</v>
      </c>
      <c r="AB238">
        <v>49600</v>
      </c>
      <c r="AC238">
        <v>56700</v>
      </c>
      <c r="AD238">
        <v>63800</v>
      </c>
      <c r="AE238">
        <v>70850</v>
      </c>
      <c r="AF238">
        <v>76550</v>
      </c>
      <c r="AG238">
        <v>82200</v>
      </c>
      <c r="AH238">
        <v>87900</v>
      </c>
      <c r="AI238">
        <v>93550</v>
      </c>
      <c r="AJ238" s="62">
        <f t="shared" si="44"/>
        <v>99190</v>
      </c>
      <c r="AK238" s="62">
        <f t="shared" si="45"/>
        <v>104858</v>
      </c>
      <c r="AL238" s="62">
        <f t="shared" si="46"/>
        <v>110526</v>
      </c>
      <c r="AM238" s="62">
        <f t="shared" si="47"/>
        <v>116194</v>
      </c>
    </row>
    <row r="239" spans="1:39" x14ac:dyDescent="0.35">
      <c r="A239" s="34" t="s">
        <v>537</v>
      </c>
      <c r="B239" s="34" t="s">
        <v>94</v>
      </c>
      <c r="C239" s="34" t="s">
        <v>272</v>
      </c>
      <c r="D239" s="62">
        <v>26650</v>
      </c>
      <c r="E239" s="62">
        <v>30450</v>
      </c>
      <c r="F239" s="62">
        <v>34250</v>
      </c>
      <c r="G239" s="62">
        <v>38050</v>
      </c>
      <c r="H239" s="62">
        <v>41100</v>
      </c>
      <c r="I239" s="62">
        <v>44150</v>
      </c>
      <c r="J239" s="62">
        <v>47200</v>
      </c>
      <c r="K239" s="62">
        <v>50250</v>
      </c>
      <c r="L239" s="62">
        <f t="shared" si="36"/>
        <v>53270</v>
      </c>
      <c r="M239" s="62">
        <f t="shared" si="37"/>
        <v>56314</v>
      </c>
      <c r="N239" s="62">
        <f t="shared" si="38"/>
        <v>59358</v>
      </c>
      <c r="O239" s="62">
        <f t="shared" si="39"/>
        <v>62401.999999999993</v>
      </c>
      <c r="P239" s="62">
        <v>16000</v>
      </c>
      <c r="Q239" s="62">
        <v>18310</v>
      </c>
      <c r="R239" s="62">
        <v>23030</v>
      </c>
      <c r="S239" s="62">
        <v>27750</v>
      </c>
      <c r="T239" s="62">
        <v>32470</v>
      </c>
      <c r="U239" s="62">
        <v>37190</v>
      </c>
      <c r="V239" s="62">
        <v>41910</v>
      </c>
      <c r="W239" s="62">
        <v>46630</v>
      </c>
      <c r="X239" s="62">
        <f t="shared" si="40"/>
        <v>38850</v>
      </c>
      <c r="Y239" s="62">
        <f t="shared" si="41"/>
        <v>41070</v>
      </c>
      <c r="Z239" s="62">
        <f t="shared" si="42"/>
        <v>43290</v>
      </c>
      <c r="AA239" s="62">
        <f t="shared" si="43"/>
        <v>45510</v>
      </c>
      <c r="AB239">
        <v>42650</v>
      </c>
      <c r="AC239">
        <v>48750</v>
      </c>
      <c r="AD239">
        <v>54850</v>
      </c>
      <c r="AE239">
        <v>60900</v>
      </c>
      <c r="AF239">
        <v>65800</v>
      </c>
      <c r="AG239">
        <v>70650</v>
      </c>
      <c r="AH239">
        <v>75550</v>
      </c>
      <c r="AI239">
        <v>80400</v>
      </c>
      <c r="AJ239" s="62">
        <f t="shared" si="44"/>
        <v>85260</v>
      </c>
      <c r="AK239" s="62">
        <f t="shared" si="45"/>
        <v>90132</v>
      </c>
      <c r="AL239" s="62">
        <f t="shared" si="46"/>
        <v>95004</v>
      </c>
      <c r="AM239" s="62">
        <f t="shared" si="47"/>
        <v>99876</v>
      </c>
    </row>
    <row r="240" spans="1:39" x14ac:dyDescent="0.35">
      <c r="A240" s="34" t="s">
        <v>265</v>
      </c>
      <c r="B240" s="34" t="s">
        <v>29</v>
      </c>
      <c r="C240" s="34" t="s">
        <v>284</v>
      </c>
      <c r="D240" s="62">
        <v>27450</v>
      </c>
      <c r="E240" s="62">
        <v>31400</v>
      </c>
      <c r="F240" s="62">
        <v>35300</v>
      </c>
      <c r="G240" s="62">
        <v>39200</v>
      </c>
      <c r="H240" s="62">
        <v>42350</v>
      </c>
      <c r="I240" s="62">
        <v>45500</v>
      </c>
      <c r="J240" s="62">
        <v>48650</v>
      </c>
      <c r="K240" s="62">
        <v>51750</v>
      </c>
      <c r="L240" s="62">
        <f t="shared" si="36"/>
        <v>54880</v>
      </c>
      <c r="M240" s="62">
        <f t="shared" si="37"/>
        <v>58016</v>
      </c>
      <c r="N240" s="62">
        <f t="shared" si="38"/>
        <v>61152</v>
      </c>
      <c r="O240" s="62">
        <f t="shared" si="39"/>
        <v>64287.999999999993</v>
      </c>
      <c r="P240" s="62">
        <v>16450</v>
      </c>
      <c r="Q240" s="62">
        <v>18800</v>
      </c>
      <c r="R240" s="62">
        <v>23030</v>
      </c>
      <c r="S240" s="62">
        <v>27750</v>
      </c>
      <c r="T240" s="62">
        <v>32470</v>
      </c>
      <c r="U240" s="62">
        <v>37190</v>
      </c>
      <c r="V240" s="62">
        <v>41910</v>
      </c>
      <c r="W240" s="62">
        <v>46630</v>
      </c>
      <c r="X240" s="62">
        <f t="shared" si="40"/>
        <v>38850</v>
      </c>
      <c r="Y240" s="62">
        <f t="shared" si="41"/>
        <v>41070</v>
      </c>
      <c r="Z240" s="62">
        <f t="shared" si="42"/>
        <v>43290</v>
      </c>
      <c r="AA240" s="62">
        <f t="shared" si="43"/>
        <v>45510</v>
      </c>
      <c r="AB240">
        <v>43900</v>
      </c>
      <c r="AC240">
        <v>50200</v>
      </c>
      <c r="AD240">
        <v>56450</v>
      </c>
      <c r="AE240">
        <v>62700</v>
      </c>
      <c r="AF240">
        <v>67750</v>
      </c>
      <c r="AG240">
        <v>72750</v>
      </c>
      <c r="AH240">
        <v>77750</v>
      </c>
      <c r="AI240">
        <v>82800</v>
      </c>
      <c r="AJ240" s="62">
        <f t="shared" si="44"/>
        <v>87780</v>
      </c>
      <c r="AK240" s="62">
        <f t="shared" si="45"/>
        <v>92796</v>
      </c>
      <c r="AL240" s="62">
        <f t="shared" si="46"/>
        <v>97812</v>
      </c>
      <c r="AM240" s="62">
        <f t="shared" si="47"/>
        <v>102828</v>
      </c>
    </row>
    <row r="241" spans="1:39" x14ac:dyDescent="0.35">
      <c r="A241" s="34" t="s">
        <v>538</v>
      </c>
      <c r="B241" s="34" t="s">
        <v>255</v>
      </c>
      <c r="C241" s="34" t="s">
        <v>294</v>
      </c>
      <c r="D241" s="62">
        <v>23850</v>
      </c>
      <c r="E241" s="62">
        <v>27250</v>
      </c>
      <c r="F241" s="62">
        <v>30650</v>
      </c>
      <c r="G241" s="62">
        <v>34050</v>
      </c>
      <c r="H241" s="62">
        <v>36800</v>
      </c>
      <c r="I241" s="62">
        <v>39500</v>
      </c>
      <c r="J241" s="62">
        <v>42250</v>
      </c>
      <c r="K241" s="62">
        <v>44950</v>
      </c>
      <c r="L241" s="62">
        <f t="shared" si="36"/>
        <v>47670</v>
      </c>
      <c r="M241" s="62">
        <f t="shared" si="37"/>
        <v>50394</v>
      </c>
      <c r="N241" s="62">
        <f t="shared" si="38"/>
        <v>53118</v>
      </c>
      <c r="O241" s="62">
        <f t="shared" si="39"/>
        <v>55842</v>
      </c>
      <c r="P241" s="62">
        <v>14350</v>
      </c>
      <c r="Q241" s="62">
        <v>18310</v>
      </c>
      <c r="R241" s="62">
        <v>23030</v>
      </c>
      <c r="S241" s="62">
        <v>27750</v>
      </c>
      <c r="T241" s="62">
        <v>32470</v>
      </c>
      <c r="U241" s="62">
        <v>37190</v>
      </c>
      <c r="V241" s="62">
        <v>41910</v>
      </c>
      <c r="W241" s="62">
        <v>44950</v>
      </c>
      <c r="X241" s="62">
        <f t="shared" si="40"/>
        <v>38850</v>
      </c>
      <c r="Y241" s="62">
        <f t="shared" si="41"/>
        <v>41070</v>
      </c>
      <c r="Z241" s="62">
        <f t="shared" si="42"/>
        <v>43290</v>
      </c>
      <c r="AA241" s="62">
        <f t="shared" si="43"/>
        <v>45510</v>
      </c>
      <c r="AB241">
        <v>38150</v>
      </c>
      <c r="AC241">
        <v>43600</v>
      </c>
      <c r="AD241">
        <v>49050</v>
      </c>
      <c r="AE241">
        <v>54450</v>
      </c>
      <c r="AF241">
        <v>58850</v>
      </c>
      <c r="AG241">
        <v>63200</v>
      </c>
      <c r="AH241">
        <v>67550</v>
      </c>
      <c r="AI241">
        <v>71900</v>
      </c>
      <c r="AJ241" s="62">
        <f t="shared" si="44"/>
        <v>76230</v>
      </c>
      <c r="AK241" s="62">
        <f t="shared" si="45"/>
        <v>80586</v>
      </c>
      <c r="AL241" s="62">
        <f t="shared" si="46"/>
        <v>84942</v>
      </c>
      <c r="AM241" s="62">
        <f t="shared" si="47"/>
        <v>89298</v>
      </c>
    </row>
    <row r="242" spans="1:39" x14ac:dyDescent="0.35">
      <c r="A242" s="34" t="s">
        <v>539</v>
      </c>
      <c r="B242" s="34" t="s">
        <v>256</v>
      </c>
      <c r="C242" s="34" t="s">
        <v>278</v>
      </c>
      <c r="D242" s="62">
        <v>24100</v>
      </c>
      <c r="E242" s="62">
        <v>27550</v>
      </c>
      <c r="F242" s="62">
        <v>31000</v>
      </c>
      <c r="G242" s="62">
        <v>34400</v>
      </c>
      <c r="H242" s="62">
        <v>37200</v>
      </c>
      <c r="I242" s="62">
        <v>39950</v>
      </c>
      <c r="J242" s="62">
        <v>42700</v>
      </c>
      <c r="K242" s="62">
        <v>45450</v>
      </c>
      <c r="L242" s="62">
        <f t="shared" si="36"/>
        <v>48160</v>
      </c>
      <c r="M242" s="62">
        <f t="shared" si="37"/>
        <v>50912</v>
      </c>
      <c r="N242" s="62">
        <f t="shared" si="38"/>
        <v>53664</v>
      </c>
      <c r="O242" s="62">
        <f t="shared" si="39"/>
        <v>56416</v>
      </c>
      <c r="P242" s="62">
        <v>14500</v>
      </c>
      <c r="Q242" s="62">
        <v>18310</v>
      </c>
      <c r="R242" s="62">
        <v>23030</v>
      </c>
      <c r="S242" s="62">
        <v>27750</v>
      </c>
      <c r="T242" s="62">
        <v>32470</v>
      </c>
      <c r="U242" s="62">
        <v>37190</v>
      </c>
      <c r="V242" s="62">
        <v>41910</v>
      </c>
      <c r="W242" s="62">
        <v>45450</v>
      </c>
      <c r="X242" s="62">
        <f t="shared" si="40"/>
        <v>38850</v>
      </c>
      <c r="Y242" s="62">
        <f t="shared" si="41"/>
        <v>41070</v>
      </c>
      <c r="Z242" s="62">
        <f t="shared" si="42"/>
        <v>43290</v>
      </c>
      <c r="AA242" s="62">
        <f t="shared" si="43"/>
        <v>45510</v>
      </c>
      <c r="AB242">
        <v>38550</v>
      </c>
      <c r="AC242">
        <v>44050</v>
      </c>
      <c r="AD242">
        <v>49550</v>
      </c>
      <c r="AE242">
        <v>55050</v>
      </c>
      <c r="AF242">
        <v>59500</v>
      </c>
      <c r="AG242">
        <v>63900</v>
      </c>
      <c r="AH242">
        <v>68300</v>
      </c>
      <c r="AI242">
        <v>72700</v>
      </c>
      <c r="AJ242" s="62">
        <f t="shared" si="44"/>
        <v>77070</v>
      </c>
      <c r="AK242" s="62">
        <f t="shared" si="45"/>
        <v>81474</v>
      </c>
      <c r="AL242" s="62">
        <f t="shared" si="46"/>
        <v>85878</v>
      </c>
      <c r="AM242" s="62">
        <f t="shared" si="47"/>
        <v>90282</v>
      </c>
    </row>
    <row r="243" spans="1:39" x14ac:dyDescent="0.35">
      <c r="A243" s="34" t="s">
        <v>540</v>
      </c>
      <c r="B243" s="34" t="s">
        <v>58</v>
      </c>
      <c r="C243" s="34" t="s">
        <v>276</v>
      </c>
      <c r="D243" s="62">
        <v>23850</v>
      </c>
      <c r="E243" s="62">
        <v>27250</v>
      </c>
      <c r="F243" s="62">
        <v>30650</v>
      </c>
      <c r="G243" s="62">
        <v>34050</v>
      </c>
      <c r="H243" s="62">
        <v>36800</v>
      </c>
      <c r="I243" s="62">
        <v>39500</v>
      </c>
      <c r="J243" s="62">
        <v>42250</v>
      </c>
      <c r="K243" s="62">
        <v>44950</v>
      </c>
      <c r="L243" s="62">
        <f t="shared" si="36"/>
        <v>47670</v>
      </c>
      <c r="M243" s="62">
        <f t="shared" si="37"/>
        <v>50394</v>
      </c>
      <c r="N243" s="62">
        <f t="shared" si="38"/>
        <v>53118</v>
      </c>
      <c r="O243" s="62">
        <f t="shared" si="39"/>
        <v>55842</v>
      </c>
      <c r="P243" s="62">
        <v>14350</v>
      </c>
      <c r="Q243" s="62">
        <v>18310</v>
      </c>
      <c r="R243" s="62">
        <v>23030</v>
      </c>
      <c r="S243" s="62">
        <v>27750</v>
      </c>
      <c r="T243" s="62">
        <v>32470</v>
      </c>
      <c r="U243" s="62">
        <v>37190</v>
      </c>
      <c r="V243" s="62">
        <v>41910</v>
      </c>
      <c r="W243" s="62">
        <v>44950</v>
      </c>
      <c r="X243" s="62">
        <f t="shared" si="40"/>
        <v>38850</v>
      </c>
      <c r="Y243" s="62">
        <f t="shared" si="41"/>
        <v>41070</v>
      </c>
      <c r="Z243" s="62">
        <f t="shared" si="42"/>
        <v>43290</v>
      </c>
      <c r="AA243" s="62">
        <f t="shared" si="43"/>
        <v>45510</v>
      </c>
      <c r="AB243">
        <v>38150</v>
      </c>
      <c r="AC243">
        <v>43600</v>
      </c>
      <c r="AD243">
        <v>49050</v>
      </c>
      <c r="AE243">
        <v>54450</v>
      </c>
      <c r="AF243">
        <v>58850</v>
      </c>
      <c r="AG243">
        <v>63200</v>
      </c>
      <c r="AH243">
        <v>67550</v>
      </c>
      <c r="AI243">
        <v>71900</v>
      </c>
      <c r="AJ243" s="62">
        <f t="shared" si="44"/>
        <v>76230</v>
      </c>
      <c r="AK243" s="62">
        <f t="shared" si="45"/>
        <v>80586</v>
      </c>
      <c r="AL243" s="62">
        <f t="shared" si="46"/>
        <v>84942</v>
      </c>
      <c r="AM243" s="62">
        <f t="shared" si="47"/>
        <v>89298</v>
      </c>
    </row>
    <row r="244" spans="1:39" x14ac:dyDescent="0.35">
      <c r="A244" s="34" t="s">
        <v>541</v>
      </c>
      <c r="B244" s="34" t="s">
        <v>80</v>
      </c>
      <c r="C244" s="34" t="s">
        <v>275</v>
      </c>
      <c r="D244" s="62">
        <v>26500</v>
      </c>
      <c r="E244" s="62">
        <v>30300</v>
      </c>
      <c r="F244" s="62">
        <v>34100</v>
      </c>
      <c r="G244" s="62">
        <v>37850</v>
      </c>
      <c r="H244" s="62">
        <v>40900</v>
      </c>
      <c r="I244" s="62">
        <v>43950</v>
      </c>
      <c r="J244" s="62">
        <v>46950</v>
      </c>
      <c r="K244" s="62">
        <v>50000</v>
      </c>
      <c r="L244" s="62">
        <f t="shared" si="36"/>
        <v>52990</v>
      </c>
      <c r="M244" s="62">
        <f t="shared" si="37"/>
        <v>56018</v>
      </c>
      <c r="N244" s="62">
        <f t="shared" si="38"/>
        <v>59046</v>
      </c>
      <c r="O244" s="62">
        <f t="shared" si="39"/>
        <v>62073.999999999993</v>
      </c>
      <c r="P244" s="62">
        <v>15900</v>
      </c>
      <c r="Q244" s="62">
        <v>18310</v>
      </c>
      <c r="R244" s="62">
        <v>23030</v>
      </c>
      <c r="S244" s="62">
        <v>27750</v>
      </c>
      <c r="T244" s="62">
        <v>32470</v>
      </c>
      <c r="U244" s="62">
        <v>37190</v>
      </c>
      <c r="V244" s="62">
        <v>41910</v>
      </c>
      <c r="W244" s="62">
        <v>46630</v>
      </c>
      <c r="X244" s="62">
        <f t="shared" si="40"/>
        <v>38850</v>
      </c>
      <c r="Y244" s="62">
        <f t="shared" si="41"/>
        <v>41070</v>
      </c>
      <c r="Z244" s="62">
        <f t="shared" si="42"/>
        <v>43290</v>
      </c>
      <c r="AA244" s="62">
        <f t="shared" si="43"/>
        <v>45510</v>
      </c>
      <c r="AB244">
        <v>42400</v>
      </c>
      <c r="AC244">
        <v>48450</v>
      </c>
      <c r="AD244">
        <v>54500</v>
      </c>
      <c r="AE244">
        <v>60550</v>
      </c>
      <c r="AF244">
        <v>65400</v>
      </c>
      <c r="AG244">
        <v>70250</v>
      </c>
      <c r="AH244">
        <v>75100</v>
      </c>
      <c r="AI244">
        <v>79950</v>
      </c>
      <c r="AJ244" s="62">
        <f t="shared" si="44"/>
        <v>84770</v>
      </c>
      <c r="AK244" s="62">
        <f t="shared" si="45"/>
        <v>89614</v>
      </c>
      <c r="AL244" s="62">
        <f t="shared" si="46"/>
        <v>94458</v>
      </c>
      <c r="AM244" s="62">
        <f t="shared" si="47"/>
        <v>99302</v>
      </c>
    </row>
    <row r="245" spans="1:39" x14ac:dyDescent="0.35">
      <c r="A245" s="34" t="s">
        <v>542</v>
      </c>
      <c r="B245" s="34" t="s">
        <v>257</v>
      </c>
      <c r="C245" s="34" t="s">
        <v>275</v>
      </c>
      <c r="D245" s="62">
        <v>23850</v>
      </c>
      <c r="E245" s="62">
        <v>27250</v>
      </c>
      <c r="F245" s="62">
        <v>30650</v>
      </c>
      <c r="G245" s="62">
        <v>34050</v>
      </c>
      <c r="H245" s="62">
        <v>36800</v>
      </c>
      <c r="I245" s="62">
        <v>39500</v>
      </c>
      <c r="J245" s="62">
        <v>42250</v>
      </c>
      <c r="K245" s="62">
        <v>44950</v>
      </c>
      <c r="L245" s="62">
        <f t="shared" si="36"/>
        <v>47670</v>
      </c>
      <c r="M245" s="62">
        <f t="shared" si="37"/>
        <v>50394</v>
      </c>
      <c r="N245" s="62">
        <f t="shared" si="38"/>
        <v>53118</v>
      </c>
      <c r="O245" s="62">
        <f t="shared" si="39"/>
        <v>55842</v>
      </c>
      <c r="P245" s="62">
        <v>14350</v>
      </c>
      <c r="Q245" s="62">
        <v>18310</v>
      </c>
      <c r="R245" s="62">
        <v>23030</v>
      </c>
      <c r="S245" s="62">
        <v>27750</v>
      </c>
      <c r="T245" s="62">
        <v>32470</v>
      </c>
      <c r="U245" s="62">
        <v>37190</v>
      </c>
      <c r="V245" s="62">
        <v>41910</v>
      </c>
      <c r="W245" s="62">
        <v>44950</v>
      </c>
      <c r="X245" s="62">
        <f t="shared" si="40"/>
        <v>38850</v>
      </c>
      <c r="Y245" s="62">
        <f t="shared" si="41"/>
        <v>41070</v>
      </c>
      <c r="Z245" s="62">
        <f t="shared" si="42"/>
        <v>43290</v>
      </c>
      <c r="AA245" s="62">
        <f t="shared" si="43"/>
        <v>45510</v>
      </c>
      <c r="AB245">
        <v>38150</v>
      </c>
      <c r="AC245">
        <v>43600</v>
      </c>
      <c r="AD245">
        <v>49050</v>
      </c>
      <c r="AE245">
        <v>54450</v>
      </c>
      <c r="AF245">
        <v>58850</v>
      </c>
      <c r="AG245">
        <v>63200</v>
      </c>
      <c r="AH245">
        <v>67550</v>
      </c>
      <c r="AI245">
        <v>71900</v>
      </c>
      <c r="AJ245" s="62">
        <f t="shared" si="44"/>
        <v>76230</v>
      </c>
      <c r="AK245" s="62">
        <f t="shared" si="45"/>
        <v>80586</v>
      </c>
      <c r="AL245" s="62">
        <f t="shared" si="46"/>
        <v>84942</v>
      </c>
      <c r="AM245" s="62">
        <f t="shared" si="47"/>
        <v>89298</v>
      </c>
    </row>
    <row r="246" spans="1:39" x14ac:dyDescent="0.35">
      <c r="A246" s="34" t="s">
        <v>543</v>
      </c>
      <c r="B246" s="34" t="s">
        <v>258</v>
      </c>
      <c r="C246" s="34" t="s">
        <v>288</v>
      </c>
      <c r="D246" s="63">
        <v>23850</v>
      </c>
      <c r="E246" s="63">
        <v>27250</v>
      </c>
      <c r="F246" s="63">
        <v>30650</v>
      </c>
      <c r="G246" s="63">
        <v>34050</v>
      </c>
      <c r="H246" s="63">
        <v>36800</v>
      </c>
      <c r="I246" s="63">
        <v>39500</v>
      </c>
      <c r="J246" s="63">
        <v>42250</v>
      </c>
      <c r="K246" s="63">
        <v>44950</v>
      </c>
      <c r="L246" s="63">
        <f t="shared" si="36"/>
        <v>47670</v>
      </c>
      <c r="M246" s="63">
        <f t="shared" si="37"/>
        <v>50394</v>
      </c>
      <c r="N246" s="63">
        <f t="shared" si="38"/>
        <v>53118</v>
      </c>
      <c r="O246" s="63">
        <f t="shared" si="39"/>
        <v>55842</v>
      </c>
      <c r="P246" s="62">
        <v>14350</v>
      </c>
      <c r="Q246" s="62">
        <v>18310</v>
      </c>
      <c r="R246" s="62">
        <v>23030</v>
      </c>
      <c r="S246" s="62">
        <v>27750</v>
      </c>
      <c r="T246" s="62">
        <v>32470</v>
      </c>
      <c r="U246" s="62">
        <v>37190</v>
      </c>
      <c r="V246" s="62">
        <v>41910</v>
      </c>
      <c r="W246" s="62">
        <v>44950</v>
      </c>
      <c r="X246" s="62">
        <f t="shared" si="40"/>
        <v>38850</v>
      </c>
      <c r="Y246" s="62">
        <f t="shared" si="41"/>
        <v>41070</v>
      </c>
      <c r="Z246" s="62">
        <f t="shared" si="42"/>
        <v>43290</v>
      </c>
      <c r="AA246" s="62">
        <f t="shared" si="43"/>
        <v>45510</v>
      </c>
      <c r="AB246">
        <v>38150</v>
      </c>
      <c r="AC246">
        <v>43600</v>
      </c>
      <c r="AD246">
        <v>49050</v>
      </c>
      <c r="AE246">
        <v>54450</v>
      </c>
      <c r="AF246">
        <v>58850</v>
      </c>
      <c r="AG246">
        <v>63200</v>
      </c>
      <c r="AH246">
        <v>67550</v>
      </c>
      <c r="AI246">
        <v>71900</v>
      </c>
      <c r="AJ246" s="62">
        <f t="shared" si="44"/>
        <v>76230</v>
      </c>
      <c r="AK246" s="62">
        <f t="shared" si="45"/>
        <v>80586</v>
      </c>
      <c r="AL246" s="62">
        <f t="shared" si="46"/>
        <v>84942</v>
      </c>
      <c r="AM246" s="62">
        <f t="shared" si="47"/>
        <v>89298</v>
      </c>
    </row>
    <row r="247" spans="1:39" x14ac:dyDescent="0.35">
      <c r="A247" s="34" t="s">
        <v>544</v>
      </c>
      <c r="B247" s="34" t="s">
        <v>69</v>
      </c>
      <c r="C247" s="34" t="s">
        <v>280</v>
      </c>
      <c r="D247" s="63">
        <v>38650</v>
      </c>
      <c r="E247" s="63">
        <v>44150</v>
      </c>
      <c r="F247" s="63">
        <v>49650</v>
      </c>
      <c r="G247" s="63">
        <v>55150</v>
      </c>
      <c r="H247" s="63">
        <v>59600</v>
      </c>
      <c r="I247" s="63">
        <v>64000</v>
      </c>
      <c r="J247" s="63">
        <v>68400</v>
      </c>
      <c r="K247" s="63">
        <v>72800</v>
      </c>
      <c r="L247" s="63">
        <f t="shared" si="36"/>
        <v>77210</v>
      </c>
      <c r="M247" s="63">
        <f t="shared" si="37"/>
        <v>81622</v>
      </c>
      <c r="N247" s="63">
        <f t="shared" si="38"/>
        <v>86034</v>
      </c>
      <c r="O247" s="63">
        <f t="shared" si="39"/>
        <v>90446</v>
      </c>
      <c r="P247" s="62">
        <v>23200</v>
      </c>
      <c r="Q247" s="62">
        <v>26500</v>
      </c>
      <c r="R247" s="62">
        <v>29800</v>
      </c>
      <c r="S247" s="62">
        <v>33100</v>
      </c>
      <c r="T247" s="62">
        <v>35750</v>
      </c>
      <c r="U247" s="62">
        <v>38400</v>
      </c>
      <c r="V247" s="62">
        <v>41910</v>
      </c>
      <c r="W247" s="62">
        <v>46630</v>
      </c>
      <c r="X247" s="62">
        <f t="shared" si="40"/>
        <v>46340</v>
      </c>
      <c r="Y247" s="62">
        <f t="shared" si="41"/>
        <v>48988</v>
      </c>
      <c r="Z247" s="62">
        <f t="shared" si="42"/>
        <v>51636</v>
      </c>
      <c r="AA247" s="62">
        <f t="shared" si="43"/>
        <v>54284</v>
      </c>
      <c r="AB247">
        <v>61800</v>
      </c>
      <c r="AC247">
        <v>70600</v>
      </c>
      <c r="AD247">
        <v>79450</v>
      </c>
      <c r="AE247">
        <v>88250</v>
      </c>
      <c r="AF247">
        <v>95350</v>
      </c>
      <c r="AG247">
        <v>102400</v>
      </c>
      <c r="AH247">
        <v>109450</v>
      </c>
      <c r="AI247">
        <v>116500</v>
      </c>
      <c r="AJ247" s="62">
        <f t="shared" si="44"/>
        <v>123549.99999999999</v>
      </c>
      <c r="AK247" s="62">
        <f t="shared" si="45"/>
        <v>130610</v>
      </c>
      <c r="AL247" s="62">
        <f t="shared" si="46"/>
        <v>137670</v>
      </c>
      <c r="AM247" s="62">
        <f t="shared" si="47"/>
        <v>144730</v>
      </c>
    </row>
    <row r="248" spans="1:39" x14ac:dyDescent="0.35">
      <c r="A248" s="34" t="s">
        <v>545</v>
      </c>
      <c r="B248" s="34" t="s">
        <v>81</v>
      </c>
      <c r="C248" s="34" t="s">
        <v>277</v>
      </c>
      <c r="D248" s="63">
        <v>29050</v>
      </c>
      <c r="E248" s="63">
        <v>33200</v>
      </c>
      <c r="F248" s="63">
        <v>37350</v>
      </c>
      <c r="G248" s="63">
        <v>41450</v>
      </c>
      <c r="H248" s="63">
        <v>44800</v>
      </c>
      <c r="I248" s="63">
        <v>48100</v>
      </c>
      <c r="J248" s="63">
        <v>51400</v>
      </c>
      <c r="K248" s="63">
        <v>54750</v>
      </c>
      <c r="L248" s="63">
        <f t="shared" si="36"/>
        <v>58029.999999999993</v>
      </c>
      <c r="M248" s="63">
        <f t="shared" si="37"/>
        <v>61346</v>
      </c>
      <c r="N248" s="63">
        <f t="shared" si="38"/>
        <v>64662</v>
      </c>
      <c r="O248" s="63">
        <f t="shared" si="39"/>
        <v>67978</v>
      </c>
      <c r="P248" s="62">
        <v>17400</v>
      </c>
      <c r="Q248" s="62">
        <v>19900</v>
      </c>
      <c r="R248" s="62">
        <v>23030</v>
      </c>
      <c r="S248" s="62">
        <v>27750</v>
      </c>
      <c r="T248" s="62">
        <v>32470</v>
      </c>
      <c r="U248" s="62">
        <v>37190</v>
      </c>
      <c r="V248" s="62">
        <v>41910</v>
      </c>
      <c r="W248" s="62">
        <v>46630</v>
      </c>
      <c r="X248" s="62">
        <f t="shared" si="40"/>
        <v>38850</v>
      </c>
      <c r="Y248" s="62">
        <f t="shared" si="41"/>
        <v>41070</v>
      </c>
      <c r="Z248" s="62">
        <f t="shared" si="42"/>
        <v>43290</v>
      </c>
      <c r="AA248" s="62">
        <f t="shared" si="43"/>
        <v>45510</v>
      </c>
      <c r="AB248">
        <v>46450</v>
      </c>
      <c r="AC248">
        <v>53050</v>
      </c>
      <c r="AD248">
        <v>59700</v>
      </c>
      <c r="AE248">
        <v>66300</v>
      </c>
      <c r="AF248">
        <v>71650</v>
      </c>
      <c r="AG248">
        <v>76950</v>
      </c>
      <c r="AH248">
        <v>82250</v>
      </c>
      <c r="AI248">
        <v>87550</v>
      </c>
      <c r="AJ248" s="62">
        <f t="shared" si="44"/>
        <v>92820</v>
      </c>
      <c r="AK248" s="62">
        <f t="shared" si="45"/>
        <v>98124</v>
      </c>
      <c r="AL248" s="62">
        <f t="shared" si="46"/>
        <v>103428</v>
      </c>
      <c r="AM248" s="62">
        <f t="shared" si="47"/>
        <v>108732</v>
      </c>
    </row>
    <row r="249" spans="1:39" x14ac:dyDescent="0.35">
      <c r="A249" s="34" t="s">
        <v>546</v>
      </c>
      <c r="B249" s="34" t="s">
        <v>259</v>
      </c>
      <c r="C249" s="34" t="s">
        <v>272</v>
      </c>
      <c r="D249" s="63">
        <v>24500</v>
      </c>
      <c r="E249" s="63">
        <v>28000</v>
      </c>
      <c r="F249" s="63">
        <v>31500</v>
      </c>
      <c r="G249" s="63">
        <v>35000</v>
      </c>
      <c r="H249" s="63">
        <v>37800</v>
      </c>
      <c r="I249" s="63">
        <v>40600</v>
      </c>
      <c r="J249" s="63">
        <v>43400</v>
      </c>
      <c r="K249" s="63">
        <v>46200</v>
      </c>
      <c r="L249" s="63">
        <f t="shared" si="36"/>
        <v>49000</v>
      </c>
      <c r="M249" s="63">
        <f t="shared" si="37"/>
        <v>51800</v>
      </c>
      <c r="N249" s="63">
        <f t="shared" si="38"/>
        <v>54600</v>
      </c>
      <c r="O249" s="63">
        <f t="shared" si="39"/>
        <v>57400</v>
      </c>
      <c r="P249" s="62">
        <v>14700</v>
      </c>
      <c r="Q249" s="62">
        <v>18310</v>
      </c>
      <c r="R249" s="62">
        <v>23030</v>
      </c>
      <c r="S249" s="62">
        <v>27750</v>
      </c>
      <c r="T249" s="62">
        <v>32470</v>
      </c>
      <c r="U249" s="62">
        <v>37190</v>
      </c>
      <c r="V249" s="62">
        <v>41910</v>
      </c>
      <c r="W249" s="62">
        <v>46200</v>
      </c>
      <c r="X249" s="62">
        <f t="shared" si="40"/>
        <v>38850</v>
      </c>
      <c r="Y249" s="62">
        <f t="shared" si="41"/>
        <v>41070</v>
      </c>
      <c r="Z249" s="62">
        <f t="shared" si="42"/>
        <v>43290</v>
      </c>
      <c r="AA249" s="62">
        <f t="shared" si="43"/>
        <v>45510</v>
      </c>
      <c r="AB249">
        <v>39200</v>
      </c>
      <c r="AC249">
        <v>44800</v>
      </c>
      <c r="AD249">
        <v>50400</v>
      </c>
      <c r="AE249">
        <v>56000</v>
      </c>
      <c r="AF249">
        <v>60500</v>
      </c>
      <c r="AG249">
        <v>65000</v>
      </c>
      <c r="AH249">
        <v>69450</v>
      </c>
      <c r="AI249">
        <v>73950</v>
      </c>
      <c r="AJ249" s="62">
        <f t="shared" si="44"/>
        <v>78400</v>
      </c>
      <c r="AK249" s="62">
        <f t="shared" si="45"/>
        <v>82880</v>
      </c>
      <c r="AL249" s="62">
        <f t="shared" si="46"/>
        <v>87360</v>
      </c>
      <c r="AM249" s="62">
        <f t="shared" si="47"/>
        <v>91840</v>
      </c>
    </row>
    <row r="250" spans="1:39" x14ac:dyDescent="0.35">
      <c r="A250" s="34" t="s">
        <v>547</v>
      </c>
      <c r="B250" s="34" t="s">
        <v>260</v>
      </c>
      <c r="C250" s="34" t="s">
        <v>290</v>
      </c>
      <c r="D250" s="63">
        <v>29100</v>
      </c>
      <c r="E250" s="63">
        <v>33250</v>
      </c>
      <c r="F250" s="63">
        <v>37400</v>
      </c>
      <c r="G250" s="63">
        <v>41550</v>
      </c>
      <c r="H250" s="63">
        <v>44900</v>
      </c>
      <c r="I250" s="63">
        <v>48200</v>
      </c>
      <c r="J250" s="63">
        <v>51550</v>
      </c>
      <c r="K250" s="63">
        <v>54850</v>
      </c>
      <c r="L250" s="63">
        <f t="shared" si="36"/>
        <v>58169.999999999993</v>
      </c>
      <c r="M250" s="63">
        <f t="shared" si="37"/>
        <v>61494</v>
      </c>
      <c r="N250" s="63">
        <f t="shared" si="38"/>
        <v>64818</v>
      </c>
      <c r="O250" s="63">
        <f t="shared" si="39"/>
        <v>68142</v>
      </c>
      <c r="P250" s="62">
        <v>17500</v>
      </c>
      <c r="Q250" s="62">
        <v>20000</v>
      </c>
      <c r="R250" s="62">
        <v>23030</v>
      </c>
      <c r="S250" s="62">
        <v>27750</v>
      </c>
      <c r="T250" s="62">
        <v>32470</v>
      </c>
      <c r="U250" s="62">
        <v>37190</v>
      </c>
      <c r="V250" s="62">
        <v>41910</v>
      </c>
      <c r="W250" s="62">
        <v>46630</v>
      </c>
      <c r="X250" s="62">
        <f t="shared" si="40"/>
        <v>38850</v>
      </c>
      <c r="Y250" s="62">
        <f t="shared" si="41"/>
        <v>41070</v>
      </c>
      <c r="Z250" s="62">
        <f t="shared" si="42"/>
        <v>43290</v>
      </c>
      <c r="AA250" s="62">
        <f t="shared" si="43"/>
        <v>45510</v>
      </c>
      <c r="AB250">
        <v>46550</v>
      </c>
      <c r="AC250">
        <v>53200</v>
      </c>
      <c r="AD250">
        <v>59850</v>
      </c>
      <c r="AE250">
        <v>66500</v>
      </c>
      <c r="AF250">
        <v>71850</v>
      </c>
      <c r="AG250">
        <v>77150</v>
      </c>
      <c r="AH250">
        <v>82500</v>
      </c>
      <c r="AI250">
        <v>87800</v>
      </c>
      <c r="AJ250" s="62">
        <f t="shared" si="44"/>
        <v>93100</v>
      </c>
      <c r="AK250" s="62">
        <f t="shared" si="45"/>
        <v>98420</v>
      </c>
      <c r="AL250" s="62">
        <f t="shared" si="46"/>
        <v>103740</v>
      </c>
      <c r="AM250" s="62">
        <f t="shared" si="47"/>
        <v>109060</v>
      </c>
    </row>
    <row r="251" spans="1:39" x14ac:dyDescent="0.35">
      <c r="A251" s="34" t="s">
        <v>548</v>
      </c>
      <c r="B251" s="34" t="s">
        <v>96</v>
      </c>
      <c r="C251" s="34" t="s">
        <v>271</v>
      </c>
      <c r="D251" s="63">
        <v>24100</v>
      </c>
      <c r="E251" s="63">
        <v>27550</v>
      </c>
      <c r="F251" s="63">
        <v>31000</v>
      </c>
      <c r="G251" s="63">
        <v>34400</v>
      </c>
      <c r="H251" s="63">
        <v>37200</v>
      </c>
      <c r="I251" s="63">
        <v>39950</v>
      </c>
      <c r="J251" s="63">
        <v>42700</v>
      </c>
      <c r="K251" s="63">
        <v>45450</v>
      </c>
      <c r="L251" s="63">
        <f t="shared" si="36"/>
        <v>48160</v>
      </c>
      <c r="M251" s="63">
        <f t="shared" si="37"/>
        <v>50912</v>
      </c>
      <c r="N251" s="63">
        <f t="shared" si="38"/>
        <v>53664</v>
      </c>
      <c r="O251" s="63">
        <f t="shared" si="39"/>
        <v>56416</v>
      </c>
      <c r="P251" s="62">
        <v>14500</v>
      </c>
      <c r="Q251" s="62">
        <v>18310</v>
      </c>
      <c r="R251" s="62">
        <v>23030</v>
      </c>
      <c r="S251" s="62">
        <v>27750</v>
      </c>
      <c r="T251" s="62">
        <v>32470</v>
      </c>
      <c r="U251" s="62">
        <v>37190</v>
      </c>
      <c r="V251" s="62">
        <v>41910</v>
      </c>
      <c r="W251" s="62">
        <v>45450</v>
      </c>
      <c r="X251" s="62">
        <f t="shared" si="40"/>
        <v>38850</v>
      </c>
      <c r="Y251" s="62">
        <f t="shared" si="41"/>
        <v>41070</v>
      </c>
      <c r="Z251" s="62">
        <f t="shared" si="42"/>
        <v>43290</v>
      </c>
      <c r="AA251" s="62">
        <f t="shared" si="43"/>
        <v>45510</v>
      </c>
      <c r="AB251">
        <v>38550</v>
      </c>
      <c r="AC251">
        <v>44050</v>
      </c>
      <c r="AD251">
        <v>49550</v>
      </c>
      <c r="AE251">
        <v>55050</v>
      </c>
      <c r="AF251">
        <v>59500</v>
      </c>
      <c r="AG251">
        <v>63900</v>
      </c>
      <c r="AH251">
        <v>68300</v>
      </c>
      <c r="AI251">
        <v>72700</v>
      </c>
      <c r="AJ251" s="62">
        <f t="shared" si="44"/>
        <v>77070</v>
      </c>
      <c r="AK251" s="62">
        <f t="shared" si="45"/>
        <v>81474</v>
      </c>
      <c r="AL251" s="62">
        <f t="shared" si="46"/>
        <v>85878</v>
      </c>
      <c r="AM251" s="62">
        <f t="shared" si="47"/>
        <v>90282</v>
      </c>
    </row>
    <row r="252" spans="1:39" x14ac:dyDescent="0.35">
      <c r="A252" s="34" t="s">
        <v>549</v>
      </c>
      <c r="B252" s="34" t="s">
        <v>261</v>
      </c>
      <c r="C252" s="34" t="s">
        <v>279</v>
      </c>
      <c r="D252" s="63">
        <v>28650</v>
      </c>
      <c r="E252" s="63">
        <v>32750</v>
      </c>
      <c r="F252" s="63">
        <v>36850</v>
      </c>
      <c r="G252" s="63">
        <v>40900</v>
      </c>
      <c r="H252" s="63">
        <v>44200</v>
      </c>
      <c r="I252" s="63">
        <v>47450</v>
      </c>
      <c r="J252" s="63">
        <v>50750</v>
      </c>
      <c r="K252" s="63">
        <v>54000</v>
      </c>
      <c r="L252" s="63">
        <f t="shared" si="36"/>
        <v>57260</v>
      </c>
      <c r="M252" s="63">
        <f t="shared" si="37"/>
        <v>60532</v>
      </c>
      <c r="N252" s="63">
        <f t="shared" si="38"/>
        <v>63804</v>
      </c>
      <c r="O252" s="63">
        <f t="shared" si="39"/>
        <v>67076</v>
      </c>
      <c r="P252" s="62">
        <v>17200</v>
      </c>
      <c r="Q252" s="62">
        <v>19650</v>
      </c>
      <c r="R252" s="62">
        <v>23030</v>
      </c>
      <c r="S252" s="62">
        <v>27750</v>
      </c>
      <c r="T252" s="62">
        <v>32470</v>
      </c>
      <c r="U252" s="62">
        <v>37190</v>
      </c>
      <c r="V252" s="62">
        <v>41910</v>
      </c>
      <c r="W252" s="62">
        <v>46630</v>
      </c>
      <c r="X252" s="62">
        <f t="shared" si="40"/>
        <v>38850</v>
      </c>
      <c r="Y252" s="62">
        <f t="shared" si="41"/>
        <v>41070</v>
      </c>
      <c r="Z252" s="62">
        <f t="shared" si="42"/>
        <v>43290</v>
      </c>
      <c r="AA252" s="62">
        <f t="shared" si="43"/>
        <v>45510</v>
      </c>
      <c r="AB252">
        <v>45850</v>
      </c>
      <c r="AC252">
        <v>52400</v>
      </c>
      <c r="AD252">
        <v>58950</v>
      </c>
      <c r="AE252">
        <v>65450</v>
      </c>
      <c r="AF252">
        <v>70700</v>
      </c>
      <c r="AG252">
        <v>75950</v>
      </c>
      <c r="AH252">
        <v>81200</v>
      </c>
      <c r="AI252">
        <v>86400</v>
      </c>
      <c r="AJ252" s="62">
        <f t="shared" si="44"/>
        <v>91630</v>
      </c>
      <c r="AK252" s="62">
        <f t="shared" si="45"/>
        <v>96866</v>
      </c>
      <c r="AL252" s="62">
        <f t="shared" si="46"/>
        <v>102102</v>
      </c>
      <c r="AM252" s="62">
        <f t="shared" si="47"/>
        <v>107338</v>
      </c>
    </row>
    <row r="253" spans="1:39" x14ac:dyDescent="0.35">
      <c r="A253" s="34" t="s">
        <v>550</v>
      </c>
      <c r="B253" s="34" t="s">
        <v>262</v>
      </c>
      <c r="C253" s="34" t="s">
        <v>275</v>
      </c>
      <c r="D253" s="63">
        <v>24300</v>
      </c>
      <c r="E253" s="63">
        <v>27800</v>
      </c>
      <c r="F253" s="63">
        <v>31250</v>
      </c>
      <c r="G253" s="63">
        <v>34700</v>
      </c>
      <c r="H253" s="63">
        <v>37500</v>
      </c>
      <c r="I253" s="63">
        <v>40300</v>
      </c>
      <c r="J253" s="63">
        <v>43050</v>
      </c>
      <c r="K253" s="63">
        <v>45850</v>
      </c>
      <c r="L253" s="63">
        <f t="shared" si="36"/>
        <v>48580</v>
      </c>
      <c r="M253" s="63">
        <f t="shared" si="37"/>
        <v>51356</v>
      </c>
      <c r="N253" s="63">
        <f t="shared" si="38"/>
        <v>54132</v>
      </c>
      <c r="O253" s="63">
        <f t="shared" si="39"/>
        <v>56908</v>
      </c>
      <c r="P253" s="62">
        <v>14600</v>
      </c>
      <c r="Q253" s="62">
        <v>18310</v>
      </c>
      <c r="R253" s="62">
        <v>23030</v>
      </c>
      <c r="S253" s="62">
        <v>27750</v>
      </c>
      <c r="T253" s="62">
        <v>32470</v>
      </c>
      <c r="U253" s="62">
        <v>37190</v>
      </c>
      <c r="V253" s="62">
        <v>41910</v>
      </c>
      <c r="W253" s="62">
        <v>45850</v>
      </c>
      <c r="X253" s="62">
        <f t="shared" si="40"/>
        <v>38850</v>
      </c>
      <c r="Y253" s="62">
        <f t="shared" si="41"/>
        <v>41070</v>
      </c>
      <c r="Z253" s="62">
        <f t="shared" si="42"/>
        <v>43290</v>
      </c>
      <c r="AA253" s="62">
        <f t="shared" si="43"/>
        <v>45510</v>
      </c>
      <c r="AB253">
        <v>38850</v>
      </c>
      <c r="AC253">
        <v>44400</v>
      </c>
      <c r="AD253">
        <v>49950</v>
      </c>
      <c r="AE253">
        <v>55500</v>
      </c>
      <c r="AF253">
        <v>59950</v>
      </c>
      <c r="AG253">
        <v>64400</v>
      </c>
      <c r="AH253">
        <v>68850</v>
      </c>
      <c r="AI253">
        <v>73300</v>
      </c>
      <c r="AJ253" s="62">
        <f t="shared" si="44"/>
        <v>77700</v>
      </c>
      <c r="AK253" s="62">
        <f t="shared" si="45"/>
        <v>82140</v>
      </c>
      <c r="AL253" s="62">
        <f t="shared" si="46"/>
        <v>86580</v>
      </c>
      <c r="AM253" s="62">
        <f t="shared" si="47"/>
        <v>91020</v>
      </c>
    </row>
    <row r="254" spans="1:39" x14ac:dyDescent="0.35">
      <c r="A254" s="34" t="s">
        <v>551</v>
      </c>
      <c r="B254" s="34" t="s">
        <v>263</v>
      </c>
      <c r="C254" s="34" t="s">
        <v>294</v>
      </c>
      <c r="D254" s="63">
        <v>23850</v>
      </c>
      <c r="E254" s="63">
        <v>27250</v>
      </c>
      <c r="F254" s="63">
        <v>30650</v>
      </c>
      <c r="G254" s="63">
        <v>34050</v>
      </c>
      <c r="H254" s="63">
        <v>36800</v>
      </c>
      <c r="I254" s="63">
        <v>39500</v>
      </c>
      <c r="J254" s="63">
        <v>42250</v>
      </c>
      <c r="K254" s="63">
        <v>44950</v>
      </c>
      <c r="L254" s="63">
        <f t="shared" si="36"/>
        <v>47670</v>
      </c>
      <c r="M254" s="63">
        <f t="shared" si="37"/>
        <v>50394</v>
      </c>
      <c r="N254" s="63">
        <f t="shared" si="38"/>
        <v>53118</v>
      </c>
      <c r="O254" s="63">
        <f t="shared" si="39"/>
        <v>55842</v>
      </c>
      <c r="P254" s="62">
        <v>14350</v>
      </c>
      <c r="Q254" s="62">
        <v>18310</v>
      </c>
      <c r="R254" s="62">
        <v>23030</v>
      </c>
      <c r="S254" s="62">
        <v>27750</v>
      </c>
      <c r="T254" s="62">
        <v>32470</v>
      </c>
      <c r="U254" s="62">
        <v>37190</v>
      </c>
      <c r="V254" s="62">
        <v>41910</v>
      </c>
      <c r="W254" s="62">
        <v>44950</v>
      </c>
      <c r="X254" s="62">
        <f t="shared" si="40"/>
        <v>38850</v>
      </c>
      <c r="Y254" s="62">
        <f t="shared" si="41"/>
        <v>41070</v>
      </c>
      <c r="Z254" s="62">
        <f t="shared" si="42"/>
        <v>43290</v>
      </c>
      <c r="AA254" s="62">
        <f t="shared" si="43"/>
        <v>45510</v>
      </c>
      <c r="AB254">
        <v>38150</v>
      </c>
      <c r="AC254">
        <v>43600</v>
      </c>
      <c r="AD254">
        <v>49050</v>
      </c>
      <c r="AE254">
        <v>54450</v>
      </c>
      <c r="AF254">
        <v>58850</v>
      </c>
      <c r="AG254">
        <v>63200</v>
      </c>
      <c r="AH254">
        <v>67550</v>
      </c>
      <c r="AI254">
        <v>71900</v>
      </c>
      <c r="AJ254" s="62">
        <f t="shared" si="44"/>
        <v>76230</v>
      </c>
      <c r="AK254" s="62">
        <f t="shared" si="45"/>
        <v>80586</v>
      </c>
      <c r="AL254" s="62">
        <f t="shared" si="46"/>
        <v>84942</v>
      </c>
      <c r="AM254" s="62">
        <f t="shared" si="47"/>
        <v>89298</v>
      </c>
    </row>
    <row r="255" spans="1:39" x14ac:dyDescent="0.35">
      <c r="A255" s="34" t="s">
        <v>552</v>
      </c>
      <c r="B255" s="34" t="s">
        <v>264</v>
      </c>
      <c r="C255" s="34" t="s">
        <v>292</v>
      </c>
      <c r="D255" s="62">
        <v>23850</v>
      </c>
      <c r="E255" s="62">
        <v>27250</v>
      </c>
      <c r="F255" s="62">
        <v>30650</v>
      </c>
      <c r="G255" s="62">
        <v>34050</v>
      </c>
      <c r="H255" s="62">
        <v>36800</v>
      </c>
      <c r="I255" s="62">
        <v>39500</v>
      </c>
      <c r="J255" s="62">
        <v>42250</v>
      </c>
      <c r="K255" s="62">
        <v>44950</v>
      </c>
      <c r="L255" s="62">
        <f t="shared" si="36"/>
        <v>47670</v>
      </c>
      <c r="M255" s="62">
        <f t="shared" si="37"/>
        <v>50394</v>
      </c>
      <c r="N255" s="62">
        <f t="shared" si="38"/>
        <v>53118</v>
      </c>
      <c r="O255" s="62">
        <f t="shared" si="39"/>
        <v>55842</v>
      </c>
      <c r="P255" s="62">
        <v>14350</v>
      </c>
      <c r="Q255" s="62">
        <v>18310</v>
      </c>
      <c r="R255" s="62">
        <v>23030</v>
      </c>
      <c r="S255" s="62">
        <v>27750</v>
      </c>
      <c r="T255" s="62">
        <v>32470</v>
      </c>
      <c r="U255" s="62">
        <v>37190</v>
      </c>
      <c r="V255" s="62">
        <v>41910</v>
      </c>
      <c r="W255" s="62">
        <v>44950</v>
      </c>
      <c r="X255" s="62">
        <f t="shared" si="40"/>
        <v>38850</v>
      </c>
      <c r="Y255" s="62">
        <f t="shared" si="41"/>
        <v>41070</v>
      </c>
      <c r="Z255" s="62">
        <f t="shared" si="42"/>
        <v>43290</v>
      </c>
      <c r="AA255" s="62">
        <f t="shared" si="43"/>
        <v>45510</v>
      </c>
      <c r="AB255">
        <v>38150</v>
      </c>
      <c r="AC255">
        <v>43600</v>
      </c>
      <c r="AD255">
        <v>49050</v>
      </c>
      <c r="AE255">
        <v>54450</v>
      </c>
      <c r="AF255">
        <v>58850</v>
      </c>
      <c r="AG255">
        <v>63200</v>
      </c>
      <c r="AH255">
        <v>67550</v>
      </c>
      <c r="AI255">
        <v>71900</v>
      </c>
      <c r="AJ255" s="62">
        <f t="shared" si="44"/>
        <v>76230</v>
      </c>
      <c r="AK255" s="62">
        <f t="shared" si="45"/>
        <v>80586</v>
      </c>
      <c r="AL255" s="62">
        <f t="shared" si="46"/>
        <v>84942</v>
      </c>
      <c r="AM255" s="62">
        <f t="shared" si="47"/>
        <v>89298</v>
      </c>
    </row>
  </sheetData>
  <conditionalFormatting sqref="P1:P1048576">
    <cfRule type="cellIs" dxfId="0" priority="1" operator="lessThan">
      <formula>12060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E8" sqref="E8"/>
    </sheetView>
  </sheetViews>
  <sheetFormatPr defaultRowHeight="14.5" x14ac:dyDescent="0.35"/>
  <cols>
    <col min="2" max="2" width="13.1796875" bestFit="1" customWidth="1"/>
  </cols>
  <sheetData>
    <row r="1" spans="1:14" x14ac:dyDescent="0.35">
      <c r="A1" t="s">
        <v>578</v>
      </c>
      <c r="B1" t="s">
        <v>577</v>
      </c>
    </row>
    <row r="2" spans="1:14" x14ac:dyDescent="0.35">
      <c r="A2">
        <v>1</v>
      </c>
      <c r="B2" s="36">
        <v>12880</v>
      </c>
    </row>
    <row r="3" spans="1:14" x14ac:dyDescent="0.35">
      <c r="A3">
        <v>2</v>
      </c>
      <c r="B3" s="36">
        <v>17420</v>
      </c>
    </row>
    <row r="4" spans="1:14" x14ac:dyDescent="0.35">
      <c r="A4">
        <v>3</v>
      </c>
      <c r="B4" s="36">
        <v>21960</v>
      </c>
    </row>
    <row r="5" spans="1:14" x14ac:dyDescent="0.35">
      <c r="A5">
        <v>4</v>
      </c>
      <c r="B5" s="36">
        <v>26500</v>
      </c>
    </row>
    <row r="6" spans="1:14" x14ac:dyDescent="0.35">
      <c r="A6">
        <v>5</v>
      </c>
      <c r="B6" s="36">
        <v>31040</v>
      </c>
    </row>
    <row r="7" spans="1:14" x14ac:dyDescent="0.35">
      <c r="A7">
        <v>6</v>
      </c>
      <c r="B7" s="36">
        <v>35580</v>
      </c>
    </row>
    <row r="8" spans="1:14" x14ac:dyDescent="0.35">
      <c r="A8">
        <v>7</v>
      </c>
      <c r="B8" s="36">
        <v>40120</v>
      </c>
    </row>
    <row r="9" spans="1:14" x14ac:dyDescent="0.35">
      <c r="A9">
        <v>8</v>
      </c>
      <c r="B9" s="36">
        <v>44660</v>
      </c>
      <c r="C9" s="61">
        <v>4540</v>
      </c>
    </row>
    <row r="10" spans="1:14" x14ac:dyDescent="0.35">
      <c r="A10">
        <v>9</v>
      </c>
      <c r="B10" s="36">
        <f>B9+C9</f>
        <v>49200</v>
      </c>
      <c r="C10" t="s">
        <v>629</v>
      </c>
    </row>
    <row r="11" spans="1:14" x14ac:dyDescent="0.35">
      <c r="A11">
        <v>10</v>
      </c>
      <c r="B11" s="36">
        <f>B10+C9</f>
        <v>53740</v>
      </c>
    </row>
    <row r="12" spans="1:14" x14ac:dyDescent="0.35">
      <c r="A12">
        <v>11</v>
      </c>
      <c r="B12" s="36">
        <f>B11+C9</f>
        <v>58280</v>
      </c>
    </row>
    <row r="13" spans="1:14" x14ac:dyDescent="0.35">
      <c r="A13">
        <v>12</v>
      </c>
      <c r="B13" s="36">
        <f>B12+C9</f>
        <v>62820</v>
      </c>
    </row>
    <row r="15" spans="1:14" x14ac:dyDescent="0.35">
      <c r="A15" s="114" t="s">
        <v>576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</row>
    <row r="16" spans="1:14" x14ac:dyDescent="0.3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14" x14ac:dyDescent="0.3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14" x14ac:dyDescent="0.3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</sheetData>
  <mergeCells count="1">
    <mergeCell ref="A15:N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Survey Questionnaire</vt:lpstr>
      <vt:lpstr>LIMITS_COUNTYLEVEL</vt:lpstr>
      <vt:lpstr>Poverty Levels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Michelle Phares</cp:lastModifiedBy>
  <cp:lastPrinted>2017-06-05T18:50:45Z</cp:lastPrinted>
  <dcterms:created xsi:type="dcterms:W3CDTF">2017-03-09T20:12:23Z</dcterms:created>
  <dcterms:modified xsi:type="dcterms:W3CDTF">2022-07-29T17:53:58Z</dcterms:modified>
</cp:coreProperties>
</file>